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0" windowHeight="7755" activeTab="2"/>
  </bookViews>
  <sheets>
    <sheet name="validitas soal" sheetId="1" r:id="rId1"/>
    <sheet name="Validitas Santi" sheetId="5" r:id="rId2"/>
    <sheet name="Reliabilitas Santi" sheetId="6" r:id="rId3"/>
    <sheet name="reliabilitas soal" sheetId="2" r:id="rId4"/>
    <sheet name="tingkat kesukaran" sheetId="3" r:id="rId5"/>
    <sheet name="daya beda" sheetId="4" r:id="rId6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6"/>
  <c r="M26"/>
  <c r="M25"/>
  <c r="B27"/>
  <c r="B29" i="2"/>
  <c r="N24" i="6"/>
  <c r="M24"/>
  <c r="C26"/>
  <c r="D26"/>
  <c r="E26"/>
  <c r="F26"/>
  <c r="G26"/>
  <c r="H26"/>
  <c r="I26"/>
  <c r="J26"/>
  <c r="K26"/>
  <c r="L26"/>
  <c r="B26"/>
  <c r="L25"/>
  <c r="C25"/>
  <c r="D25"/>
  <c r="E25"/>
  <c r="F25"/>
  <c r="G25"/>
  <c r="H25"/>
  <c r="I25"/>
  <c r="J25"/>
  <c r="K25"/>
  <c r="B25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4"/>
  <c r="M26" i="5"/>
  <c r="N26"/>
  <c r="O26"/>
  <c r="K26"/>
  <c r="L26"/>
  <c r="O24"/>
  <c r="K24"/>
  <c r="L24"/>
  <c r="M24"/>
  <c r="N24"/>
  <c r="N23"/>
  <c r="O23"/>
  <c r="K23"/>
  <c r="L23"/>
  <c r="M23"/>
  <c r="P26"/>
  <c r="J26"/>
  <c r="I26"/>
  <c r="H26"/>
  <c r="G26"/>
  <c r="F26"/>
  <c r="E26"/>
  <c r="D26"/>
  <c r="C26"/>
  <c r="B26"/>
  <c r="P24"/>
  <c r="J24"/>
  <c r="I24"/>
  <c r="H24"/>
  <c r="G24"/>
  <c r="F24"/>
  <c r="E24"/>
  <c r="D24"/>
  <c r="C24"/>
  <c r="B24"/>
  <c r="P23"/>
  <c r="J23"/>
  <c r="I23"/>
  <c r="H23"/>
  <c r="G23"/>
  <c r="F23"/>
  <c r="E23"/>
  <c r="D23"/>
  <c r="C23"/>
  <c r="B23"/>
  <c r="Q22"/>
  <c r="R22" s="1"/>
  <c r="Q21"/>
  <c r="R21" s="1"/>
  <c r="Q20"/>
  <c r="R20" s="1"/>
  <c r="Q19"/>
  <c r="R19" s="1"/>
  <c r="Q18"/>
  <c r="R18" s="1"/>
  <c r="Q17"/>
  <c r="R17" s="1"/>
  <c r="Q16"/>
  <c r="R16" s="1"/>
  <c r="Q15"/>
  <c r="R15" s="1"/>
  <c r="Q14"/>
  <c r="R14" s="1"/>
  <c r="Q13"/>
  <c r="R13" s="1"/>
  <c r="Q12"/>
  <c r="R12" s="1"/>
  <c r="Q11"/>
  <c r="R11" s="1"/>
  <c r="Q10"/>
  <c r="R10" s="1"/>
  <c r="Q9"/>
  <c r="R9" s="1"/>
  <c r="Q8"/>
  <c r="R8" s="1"/>
  <c r="Q7"/>
  <c r="R7" s="1"/>
  <c r="Q6"/>
  <c r="Q5"/>
  <c r="R5" s="1"/>
  <c r="Q4"/>
  <c r="R4" s="1"/>
  <c r="Q3"/>
  <c r="B25" l="1"/>
  <c r="H25"/>
  <c r="J27"/>
  <c r="N27"/>
  <c r="N28" s="1"/>
  <c r="F27"/>
  <c r="L25"/>
  <c r="D25"/>
  <c r="M27"/>
  <c r="M28" s="1"/>
  <c r="E27"/>
  <c r="K25"/>
  <c r="C25"/>
  <c r="I27"/>
  <c r="O25"/>
  <c r="G25"/>
  <c r="P27"/>
  <c r="B27"/>
  <c r="L27"/>
  <c r="L28" s="1"/>
  <c r="H27"/>
  <c r="D27"/>
  <c r="N25"/>
  <c r="J25"/>
  <c r="F25"/>
  <c r="O27"/>
  <c r="O28" s="1"/>
  <c r="K27"/>
  <c r="K28" s="1"/>
  <c r="G27"/>
  <c r="C27"/>
  <c r="M25"/>
  <c r="I25"/>
  <c r="E25"/>
  <c r="P25"/>
  <c r="Q24"/>
  <c r="Q26"/>
  <c r="R3"/>
  <c r="Q23"/>
  <c r="R6"/>
  <c r="K28" i="4"/>
  <c r="H28"/>
  <c r="I28"/>
  <c r="J28"/>
  <c r="F28"/>
  <c r="G28"/>
  <c r="C28"/>
  <c r="D28"/>
  <c r="E28"/>
  <c r="B28"/>
  <c r="K27"/>
  <c r="J27"/>
  <c r="F27"/>
  <c r="G27"/>
  <c r="H27"/>
  <c r="I27"/>
  <c r="C27"/>
  <c r="D27"/>
  <c r="E27"/>
  <c r="B27"/>
  <c r="K26"/>
  <c r="J26"/>
  <c r="H26"/>
  <c r="I26"/>
  <c r="F26"/>
  <c r="G26"/>
  <c r="C26"/>
  <c r="D26"/>
  <c r="E26"/>
  <c r="B26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7"/>
  <c r="M17" s="1"/>
  <c r="L25" i="1"/>
  <c r="M25"/>
  <c r="M26" s="1"/>
  <c r="L16" i="4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L7"/>
  <c r="M7" s="1"/>
  <c r="L6"/>
  <c r="M6" s="1"/>
  <c r="J27" i="3"/>
  <c r="K27"/>
  <c r="F27"/>
  <c r="G27"/>
  <c r="H27"/>
  <c r="I27"/>
  <c r="C27"/>
  <c r="D27"/>
  <c r="E27"/>
  <c r="B27"/>
  <c r="K26"/>
  <c r="J26"/>
  <c r="I26"/>
  <c r="H26"/>
  <c r="G26"/>
  <c r="F26"/>
  <c r="E26"/>
  <c r="D26"/>
  <c r="C26"/>
  <c r="B26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7"/>
  <c r="M17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L7"/>
  <c r="M7" s="1"/>
  <c r="L6"/>
  <c r="M6" s="1"/>
  <c r="M26" s="1"/>
  <c r="L26" i="1"/>
  <c r="B30" i="2"/>
  <c r="K26"/>
  <c r="J26"/>
  <c r="K21"/>
  <c r="K22"/>
  <c r="K23"/>
  <c r="K24"/>
  <c r="K25"/>
  <c r="K15"/>
  <c r="K16"/>
  <c r="K17"/>
  <c r="K18"/>
  <c r="K19"/>
  <c r="K20"/>
  <c r="K7"/>
  <c r="K8"/>
  <c r="K9"/>
  <c r="K10"/>
  <c r="K11"/>
  <c r="K12"/>
  <c r="K13"/>
  <c r="K14"/>
  <c r="K6"/>
  <c r="J28"/>
  <c r="J27"/>
  <c r="H28"/>
  <c r="I28"/>
  <c r="F28"/>
  <c r="G28"/>
  <c r="C28"/>
  <c r="D28"/>
  <c r="E28"/>
  <c r="B28"/>
  <c r="C27"/>
  <c r="D27"/>
  <c r="E27"/>
  <c r="F27"/>
  <c r="G27"/>
  <c r="H27"/>
  <c r="I27"/>
  <c r="L29" i="1"/>
  <c r="B27" i="2"/>
  <c r="J22"/>
  <c r="J23"/>
  <c r="J24"/>
  <c r="J25"/>
  <c r="J7"/>
  <c r="J8"/>
  <c r="J9"/>
  <c r="J10"/>
  <c r="J11"/>
  <c r="J12"/>
  <c r="J13"/>
  <c r="J14"/>
  <c r="J15"/>
  <c r="J16"/>
  <c r="J17"/>
  <c r="J18"/>
  <c r="J19"/>
  <c r="J20"/>
  <c r="J21"/>
  <c r="J6"/>
  <c r="K30" i="1"/>
  <c r="K31" s="1"/>
  <c r="I30"/>
  <c r="I31" s="1"/>
  <c r="C30"/>
  <c r="C31" s="1"/>
  <c r="E30"/>
  <c r="E31" s="1"/>
  <c r="G30"/>
  <c r="G31" s="1"/>
  <c r="I29"/>
  <c r="J29"/>
  <c r="K29"/>
  <c r="C29"/>
  <c r="D29"/>
  <c r="E29"/>
  <c r="F29"/>
  <c r="G29"/>
  <c r="H29"/>
  <c r="B29"/>
  <c r="J28"/>
  <c r="C28"/>
  <c r="E28"/>
  <c r="G28"/>
  <c r="I28"/>
  <c r="C27"/>
  <c r="D27"/>
  <c r="E27"/>
  <c r="F27"/>
  <c r="G27"/>
  <c r="H27"/>
  <c r="I27"/>
  <c r="J27"/>
  <c r="K27"/>
  <c r="B27"/>
  <c r="L27" s="1"/>
  <c r="I26"/>
  <c r="J26"/>
  <c r="K26"/>
  <c r="C26"/>
  <c r="D26"/>
  <c r="E26"/>
  <c r="F26"/>
  <c r="G26"/>
  <c r="H26"/>
  <c r="B26"/>
  <c r="M14"/>
  <c r="M15"/>
  <c r="M16"/>
  <c r="M17"/>
  <c r="M18"/>
  <c r="M19"/>
  <c r="M20"/>
  <c r="M21"/>
  <c r="M22"/>
  <c r="M23"/>
  <c r="M24"/>
  <c r="M7"/>
  <c r="M8"/>
  <c r="M9"/>
  <c r="M10"/>
  <c r="M11"/>
  <c r="M12"/>
  <c r="M13"/>
  <c r="M6"/>
  <c r="L15"/>
  <c r="L16"/>
  <c r="L17"/>
  <c r="L18"/>
  <c r="L19"/>
  <c r="L20"/>
  <c r="L21"/>
  <c r="L22"/>
  <c r="L23"/>
  <c r="L24"/>
  <c r="L7"/>
  <c r="L8"/>
  <c r="L9"/>
  <c r="L10"/>
  <c r="L11"/>
  <c r="L12"/>
  <c r="L13"/>
  <c r="L14"/>
  <c r="L6"/>
  <c r="R23" i="5" l="1"/>
  <c r="B28" i="1"/>
  <c r="H28"/>
  <c r="F28"/>
  <c r="D28"/>
  <c r="K28"/>
  <c r="B30"/>
  <c r="B31" s="1"/>
  <c r="F30"/>
  <c r="F31" s="1"/>
  <c r="D30"/>
  <c r="D31" s="1"/>
  <c r="J30"/>
  <c r="J31" s="1"/>
  <c r="H30"/>
  <c r="H31" s="1"/>
  <c r="L26" i="3"/>
  <c r="L28" i="1" l="1"/>
  <c r="B28" i="5" l="1"/>
  <c r="E28"/>
  <c r="J28"/>
  <c r="F28"/>
  <c r="G28"/>
  <c r="D28"/>
  <c r="I28"/>
  <c r="H28"/>
  <c r="C28"/>
  <c r="Q25"/>
  <c r="P28"/>
</calcChain>
</file>

<file path=xl/sharedStrings.xml><?xml version="1.0" encoding="utf-8"?>
<sst xmlns="http://schemas.openxmlformats.org/spreadsheetml/2006/main" count="78" uniqueCount="36">
  <si>
    <t>Validitas Soal Uraian</t>
  </si>
  <si>
    <t>Nomor Responden</t>
  </si>
  <si>
    <r>
      <rPr>
        <b/>
        <sz val="11"/>
        <color theme="1"/>
        <rFont val="Calibri"/>
        <family val="2"/>
        <scheme val="minor"/>
      </rPr>
      <t>Nomor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Responden</t>
    </r>
  </si>
  <si>
    <t>Nomor Butir Soal</t>
  </si>
  <si>
    <t>Jumlah Skor</t>
  </si>
  <si>
    <t>Jumlah</t>
  </si>
  <si>
    <r>
      <t>x</t>
    </r>
    <r>
      <rPr>
        <b/>
        <sz val="10"/>
        <rFont val="Calibri"/>
        <family val="2"/>
      </rPr>
      <t>²</t>
    </r>
  </si>
  <si>
    <t>xy</t>
  </si>
  <si>
    <t>Rata-rata</t>
  </si>
  <si>
    <t>Korelasi</t>
  </si>
  <si>
    <t>Status</t>
  </si>
  <si>
    <t>Reliabilitas Soal Uraian</t>
  </si>
  <si>
    <t>Jml Soal</t>
  </si>
  <si>
    <t>Variansi</t>
  </si>
  <si>
    <t>∑</t>
  </si>
  <si>
    <t>Tingkat Kesukaran</t>
  </si>
  <si>
    <t>M</t>
  </si>
  <si>
    <t>Sk</t>
  </si>
  <si>
    <t>Sd</t>
  </si>
  <si>
    <r>
      <t xml:space="preserve">M = </t>
    </r>
    <r>
      <rPr>
        <sz val="11"/>
        <color theme="1"/>
        <rFont val="Calibri"/>
        <family val="2"/>
        <scheme val="minor"/>
      </rPr>
      <t>Mudah</t>
    </r>
  </si>
  <si>
    <r>
      <t xml:space="preserve">Sd = </t>
    </r>
    <r>
      <rPr>
        <sz val="11"/>
        <color theme="1"/>
        <rFont val="Calibri"/>
        <family val="2"/>
        <scheme val="minor"/>
      </rPr>
      <t>Sedang</t>
    </r>
  </si>
  <si>
    <r>
      <t xml:space="preserve">Sk = </t>
    </r>
    <r>
      <rPr>
        <sz val="11"/>
        <color theme="1"/>
        <rFont val="Calibri"/>
        <family val="2"/>
        <scheme val="minor"/>
      </rPr>
      <t>Sukar</t>
    </r>
  </si>
  <si>
    <t>Tingkat Kesukaran Butir Soal</t>
  </si>
  <si>
    <t>Keterangan:</t>
  </si>
  <si>
    <t>Daya Beda Butir Soal</t>
  </si>
  <si>
    <t>Xa</t>
  </si>
  <si>
    <t>Xb</t>
  </si>
  <si>
    <t>DP</t>
  </si>
  <si>
    <t>A</t>
  </si>
  <si>
    <t>C</t>
  </si>
  <si>
    <t>B</t>
  </si>
  <si>
    <t>D</t>
  </si>
  <si>
    <r>
      <rPr>
        <b/>
        <sz val="11"/>
        <color theme="1"/>
        <rFont val="Calibri"/>
        <family val="2"/>
        <scheme val="minor"/>
      </rPr>
      <t xml:space="preserve">A = </t>
    </r>
    <r>
      <rPr>
        <sz val="11"/>
        <color theme="1"/>
        <rFont val="Calibri"/>
        <family val="2"/>
        <scheme val="minor"/>
      </rPr>
      <t>Baik Sekali</t>
    </r>
  </si>
  <si>
    <r>
      <t xml:space="preserve">B = </t>
    </r>
    <r>
      <rPr>
        <sz val="11"/>
        <color theme="1"/>
        <rFont val="Calibri"/>
        <family val="2"/>
        <scheme val="minor"/>
      </rPr>
      <t>Baik</t>
    </r>
  </si>
  <si>
    <r>
      <t xml:space="preserve">C = </t>
    </r>
    <r>
      <rPr>
        <sz val="11"/>
        <color theme="1"/>
        <rFont val="Calibri"/>
        <family val="2"/>
        <scheme val="minor"/>
      </rPr>
      <t>Cukup</t>
    </r>
  </si>
  <si>
    <r>
      <t xml:space="preserve">D = </t>
    </r>
    <r>
      <rPr>
        <sz val="11"/>
        <color theme="1"/>
        <rFont val="Calibri"/>
        <family val="2"/>
        <scheme val="minor"/>
      </rPr>
      <t>Kurang</t>
    </r>
  </si>
</sst>
</file>

<file path=xl/styles.xml><?xml version="1.0" encoding="utf-8"?>
<styleSheet xmlns="http://schemas.openxmlformats.org/spreadsheetml/2006/main">
  <numFmts count="1">
    <numFmt numFmtId="164" formatCode="0.000"/>
  </numFmts>
  <fonts count="1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Arial"/>
      <family val="2"/>
    </font>
    <font>
      <b/>
      <sz val="10"/>
      <name val="Calibri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charset val="1"/>
      <scheme val="minor"/>
    </font>
    <font>
      <b/>
      <sz val="10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3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9" fillId="0" borderId="0" xfId="0" applyFont="1"/>
    <xf numFmtId="0" fontId="8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1" fillId="0" borderId="0" xfId="0" applyFont="1"/>
    <xf numFmtId="0" fontId="10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1" fillId="3" borderId="1" xfId="0" applyFont="1" applyFill="1" applyBorder="1"/>
    <xf numFmtId="0" fontId="10" fillId="0" borderId="1" xfId="0" applyFont="1" applyBorder="1"/>
    <xf numFmtId="0" fontId="10" fillId="0" borderId="0" xfId="0" applyFont="1"/>
    <xf numFmtId="0" fontId="12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3" fillId="0" borderId="0" xfId="0" applyFont="1"/>
    <xf numFmtId="0" fontId="1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200025</xdr:colOff>
      <xdr:row>3</xdr:row>
      <xdr:rowOff>109537</xdr:rowOff>
    </xdr:from>
    <xdr:ext cx="183640" cy="179665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2" name="TextBox 1"/>
            <xdr:cNvSpPr txBox="1"/>
          </xdr:nvSpPr>
          <xdr:spPr>
            <a:xfrm>
              <a:off x="433387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id-ID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p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id-ID" sz="1100" b="1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433387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</a:rPr>
                <a:t>𝒚^𝟐</a:t>
              </a:r>
              <a:endParaRPr lang="id-ID" sz="1100" b="1"/>
            </a:p>
          </xdr:txBody>
        </xdr:sp>
      </mc:Fallback>
    </mc:AlternateContent>
    <xdr:clientData/>
  </xdr:oneCellAnchor>
  <xdr:oneCellAnchor>
    <xdr:from>
      <xdr:col>14</xdr:col>
      <xdr:colOff>590550</xdr:colOff>
      <xdr:row>13</xdr:row>
      <xdr:rowOff>157162</xdr:rowOff>
    </xdr:from>
    <xdr:ext cx="65" cy="172227"/>
    <xdr:sp macro="" textlink="">
      <xdr:nvSpPr>
        <xdr:cNvPr id="3" name="TextBox 2"/>
        <xdr:cNvSpPr txBox="1"/>
      </xdr:nvSpPr>
      <xdr:spPr>
        <a:xfrm>
          <a:off x="5943600" y="26336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d-ID" sz="1100"/>
        </a:p>
      </xdr:txBody>
    </xdr:sp>
    <xdr:clientData/>
  </xdr:oneCellAnchor>
  <xdr:twoCellAnchor>
    <xdr:from>
      <xdr:col>0</xdr:col>
      <xdr:colOff>104775</xdr:colOff>
      <xdr:row>26</xdr:row>
      <xdr:rowOff>19051</xdr:rowOff>
    </xdr:from>
    <xdr:to>
      <xdr:col>0</xdr:col>
      <xdr:colOff>328016</xdr:colOff>
      <xdr:row>26</xdr:row>
      <xdr:rowOff>190500</xdr:rowOff>
    </xdr:to>
    <xdr:pic>
      <xdr:nvPicPr>
        <xdr:cNvPr id="4" name="Picture 41">
          <a:extLst>
            <a:ext uri="{FF2B5EF4-FFF2-40B4-BE49-F238E27FC236}">
              <a16:creationId xmlns=""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04775" y="9248776"/>
          <a:ext cx="223241" cy="171449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27</xdr:row>
      <xdr:rowOff>47625</xdr:rowOff>
    </xdr:from>
    <xdr:to>
      <xdr:col>0</xdr:col>
      <xdr:colOff>299441</xdr:colOff>
      <xdr:row>27</xdr:row>
      <xdr:rowOff>190499</xdr:rowOff>
    </xdr:to>
    <xdr:pic>
      <xdr:nvPicPr>
        <xdr:cNvPr id="5" name="Picture 4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6200" y="9477375"/>
          <a:ext cx="223241" cy="14287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200025</xdr:colOff>
      <xdr:row>0</xdr:row>
      <xdr:rowOff>109537</xdr:rowOff>
    </xdr:from>
    <xdr:ext cx="183640" cy="179665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2" name="TextBox 1"/>
            <xdr:cNvSpPr txBox="1"/>
          </xdr:nvSpPr>
          <xdr:spPr>
            <a:xfrm>
              <a:off x="705802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id-ID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p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id-ID" sz="1100" b="1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705802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</a:rPr>
                <a:t>𝒚^𝟐</a:t>
              </a:r>
              <a:endParaRPr lang="id-ID" sz="1100" b="1"/>
            </a:p>
          </xdr:txBody>
        </xdr:sp>
      </mc:Fallback>
    </mc:AlternateContent>
    <xdr:clientData/>
  </xdr:oneCellAnchor>
  <xdr:twoCellAnchor>
    <xdr:from>
      <xdr:col>0</xdr:col>
      <xdr:colOff>104775</xdr:colOff>
      <xdr:row>23</xdr:row>
      <xdr:rowOff>19051</xdr:rowOff>
    </xdr:from>
    <xdr:to>
      <xdr:col>0</xdr:col>
      <xdr:colOff>328016</xdr:colOff>
      <xdr:row>23</xdr:row>
      <xdr:rowOff>190500</xdr:rowOff>
    </xdr:to>
    <xdr:pic>
      <xdr:nvPicPr>
        <xdr:cNvPr id="3" name="Picture 41">
          <a:extLst>
            <a:ext uri="{FF2B5EF4-FFF2-40B4-BE49-F238E27FC236}">
              <a16:creationId xmlns=""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04775" y="4972051"/>
          <a:ext cx="223241" cy="171449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24</xdr:row>
      <xdr:rowOff>47625</xdr:rowOff>
    </xdr:from>
    <xdr:to>
      <xdr:col>0</xdr:col>
      <xdr:colOff>299441</xdr:colOff>
      <xdr:row>24</xdr:row>
      <xdr:rowOff>190499</xdr:rowOff>
    </xdr:to>
    <xdr:pic>
      <xdr:nvPicPr>
        <xdr:cNvPr id="4" name="Picture 4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76200" y="5191125"/>
          <a:ext cx="223241" cy="142874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200025</xdr:colOff>
      <xdr:row>1</xdr:row>
      <xdr:rowOff>109537</xdr:rowOff>
    </xdr:from>
    <xdr:ext cx="183640" cy="179665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2" name="TextBox 1"/>
            <xdr:cNvSpPr txBox="1"/>
          </xdr:nvSpPr>
          <xdr:spPr>
            <a:xfrm>
              <a:off x="10563225" y="1095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id-ID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p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id-ID" sz="1100" b="1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10563225" y="1095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</a:rPr>
                <a:t>𝒚^𝟐</a:t>
              </a:r>
              <a:endParaRPr lang="id-ID" sz="1100" b="1"/>
            </a:p>
          </xdr:txBody>
        </xdr:sp>
      </mc:Fallback>
    </mc:AlternateContent>
    <xdr:clientData/>
  </xdr:oneCellAnchor>
  <xdr:oneCellAnchor>
    <xdr:from>
      <xdr:col>0</xdr:col>
      <xdr:colOff>419100</xdr:colOff>
      <xdr:row>26</xdr:row>
      <xdr:rowOff>33337</xdr:rowOff>
    </xdr:from>
    <xdr:ext cx="188257" cy="179665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3" name="TextBox 2"/>
            <xdr:cNvSpPr txBox="1"/>
          </xdr:nvSpPr>
          <xdr:spPr>
            <a:xfrm>
              <a:off x="419100" y="5367337"/>
              <a:ext cx="188257" cy="179665"/>
            </a:xfrm>
            <a:prstGeom prst="rect">
              <a:avLst/>
            </a:prstGeom>
            <a:solidFill>
              <a:schemeClr val="accent2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id-ID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id-ID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𝝈</m:t>
                        </m:r>
                      </m:e>
                      <m:sup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id-ID" sz="1100"/>
            </a:p>
          </xdr:txBody>
        </xdr:sp>
      </mc:Choice>
      <mc:Fallback>
        <xdr:sp macro="" textlink="">
          <xdr:nvSpPr>
            <xdr:cNvPr id="3" name="TextBox 2"/>
            <xdr:cNvSpPr txBox="1"/>
          </xdr:nvSpPr>
          <xdr:spPr>
            <a:xfrm>
              <a:off x="419100" y="5367337"/>
              <a:ext cx="188257" cy="179665"/>
            </a:xfrm>
            <a:prstGeom prst="rect">
              <a:avLst/>
            </a:prstGeom>
            <a:solidFill>
              <a:schemeClr val="accent2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𝝈^</a:t>
              </a:r>
              <a:r>
                <a:rPr lang="id-ID" sz="1100" b="1" i="0">
                  <a:latin typeface="Cambria Math" panose="02040503050406030204" pitchFamily="18" charset="0"/>
                </a:rPr>
                <a:t>𝟐</a:t>
              </a:r>
              <a:endParaRPr lang="id-ID" sz="1100"/>
            </a:p>
          </xdr:txBody>
        </xdr:sp>
      </mc:Fallback>
    </mc:AlternateContent>
    <xdr:clientData/>
  </xdr:oneCellAnchor>
  <xdr:oneCellAnchor>
    <xdr:from>
      <xdr:col>0</xdr:col>
      <xdr:colOff>238125</xdr:colOff>
      <xdr:row>27</xdr:row>
      <xdr:rowOff>33337</xdr:rowOff>
    </xdr:from>
    <xdr:ext cx="203069" cy="172227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4" name="TextBox 3"/>
            <xdr:cNvSpPr txBox="1"/>
          </xdr:nvSpPr>
          <xdr:spPr>
            <a:xfrm>
              <a:off x="238125" y="5557837"/>
              <a:ext cx="20306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id-ID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𝒓</m:t>
                        </m:r>
                      </m:e>
                      <m:sub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𝑰𝑰</m:t>
                        </m:r>
                      </m:sub>
                    </m:sSub>
                  </m:oMath>
                </m:oMathPara>
              </a14:m>
              <a:endParaRPr lang="id-ID" sz="1100"/>
            </a:p>
          </xdr:txBody>
        </xdr:sp>
      </mc:Choice>
      <mc:Fallback>
        <xdr:sp macro="" textlink="">
          <xdr:nvSpPr>
            <xdr:cNvPr id="4" name="TextBox 3"/>
            <xdr:cNvSpPr txBox="1"/>
          </xdr:nvSpPr>
          <xdr:spPr>
            <a:xfrm>
              <a:off x="238125" y="5557837"/>
              <a:ext cx="20306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</a:rPr>
                <a:t>𝒓_𝑰𝑰</a:t>
              </a:r>
              <a:endParaRPr lang="id-ID" sz="1100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200025</xdr:colOff>
      <xdr:row>3</xdr:row>
      <xdr:rowOff>109537</xdr:rowOff>
    </xdr:from>
    <xdr:ext cx="183640" cy="179665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2" name="TextBox 1"/>
            <xdr:cNvSpPr txBox="1"/>
          </xdr:nvSpPr>
          <xdr:spPr>
            <a:xfrm>
              <a:off x="705802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id-ID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p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id-ID" sz="1100" b="1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705802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</a:rPr>
                <a:t>𝒚^𝟐</a:t>
              </a:r>
              <a:endParaRPr lang="id-ID" sz="1100" b="1"/>
            </a:p>
          </xdr:txBody>
        </xdr:sp>
      </mc:Fallback>
    </mc:AlternateContent>
    <xdr:clientData/>
  </xdr:oneCellAnchor>
  <xdr:oneCellAnchor>
    <xdr:from>
      <xdr:col>0</xdr:col>
      <xdr:colOff>419100</xdr:colOff>
      <xdr:row>28</xdr:row>
      <xdr:rowOff>33337</xdr:rowOff>
    </xdr:from>
    <xdr:ext cx="188257" cy="179665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3" name="TextBox 2"/>
            <xdr:cNvSpPr txBox="1"/>
          </xdr:nvSpPr>
          <xdr:spPr>
            <a:xfrm>
              <a:off x="419100" y="5367337"/>
              <a:ext cx="188257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id-ID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id-ID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𝝈</m:t>
                        </m:r>
                      </m:e>
                      <m:sup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id-ID" sz="1100"/>
            </a:p>
          </xdr:txBody>
        </xdr:sp>
      </mc:Choice>
      <mc:Fallback>
        <xdr:sp macro="" textlink="">
          <xdr:nvSpPr>
            <xdr:cNvPr id="3" name="TextBox 2"/>
            <xdr:cNvSpPr txBox="1"/>
          </xdr:nvSpPr>
          <xdr:spPr>
            <a:xfrm>
              <a:off x="419100" y="5367337"/>
              <a:ext cx="188257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𝝈^</a:t>
              </a:r>
              <a:r>
                <a:rPr lang="id-ID" sz="1100" b="1" i="0">
                  <a:latin typeface="Cambria Math" panose="02040503050406030204" pitchFamily="18" charset="0"/>
                </a:rPr>
                <a:t>𝟐</a:t>
              </a:r>
              <a:endParaRPr lang="id-ID" sz="1100"/>
            </a:p>
          </xdr:txBody>
        </xdr:sp>
      </mc:Fallback>
    </mc:AlternateContent>
    <xdr:clientData/>
  </xdr:oneCellAnchor>
  <xdr:oneCellAnchor>
    <xdr:from>
      <xdr:col>0</xdr:col>
      <xdr:colOff>238125</xdr:colOff>
      <xdr:row>29</xdr:row>
      <xdr:rowOff>33337</xdr:rowOff>
    </xdr:from>
    <xdr:ext cx="203069" cy="172227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4" name="TextBox 3"/>
            <xdr:cNvSpPr txBox="1"/>
          </xdr:nvSpPr>
          <xdr:spPr>
            <a:xfrm>
              <a:off x="238125" y="5557837"/>
              <a:ext cx="20306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id-ID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𝒓</m:t>
                        </m:r>
                      </m:e>
                      <m:sub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𝑰𝑰</m:t>
                        </m:r>
                      </m:sub>
                    </m:sSub>
                  </m:oMath>
                </m:oMathPara>
              </a14:m>
              <a:endParaRPr lang="id-ID" sz="1100"/>
            </a:p>
          </xdr:txBody>
        </xdr:sp>
      </mc:Choice>
      <mc:Fallback>
        <xdr:sp macro="" textlink="">
          <xdr:nvSpPr>
            <xdr:cNvPr id="4" name="TextBox 3"/>
            <xdr:cNvSpPr txBox="1"/>
          </xdr:nvSpPr>
          <xdr:spPr>
            <a:xfrm>
              <a:off x="238125" y="5557837"/>
              <a:ext cx="20306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</a:rPr>
                <a:t>𝒓_𝑰𝑰</a:t>
              </a:r>
              <a:endParaRPr lang="id-ID" sz="1100"/>
            </a:p>
          </xdr:txBody>
        </xdr:sp>
      </mc:Fallback>
    </mc:AlternateContent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200025</xdr:colOff>
      <xdr:row>3</xdr:row>
      <xdr:rowOff>109537</xdr:rowOff>
    </xdr:from>
    <xdr:ext cx="183640" cy="179665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2" name="TextBox 1"/>
            <xdr:cNvSpPr txBox="1"/>
          </xdr:nvSpPr>
          <xdr:spPr>
            <a:xfrm>
              <a:off x="705802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id-ID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p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id-ID" sz="1100" b="1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705802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</a:rPr>
                <a:t>𝒚^𝟐</a:t>
              </a:r>
              <a:endParaRPr lang="id-ID" sz="1100" b="1"/>
            </a:p>
          </xdr:txBody>
        </xdr:sp>
      </mc:Fallback>
    </mc:AlternateContent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200025</xdr:colOff>
      <xdr:row>3</xdr:row>
      <xdr:rowOff>109537</xdr:rowOff>
    </xdr:from>
    <xdr:ext cx="183640" cy="179665"/>
    <mc:AlternateContent xmlns:mc="http://schemas.openxmlformats.org/markup-compatibility/2006">
      <mc:Choice xmlns:a14="http://schemas.microsoft.com/office/drawing/2010/main" xmlns="" Requires="a14">
        <xdr:sp macro="" textlink="">
          <xdr:nvSpPr>
            <xdr:cNvPr id="2" name="TextBox 1"/>
            <xdr:cNvSpPr txBox="1"/>
          </xdr:nvSpPr>
          <xdr:spPr>
            <a:xfrm>
              <a:off x="705802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id-ID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p>
                        <m:r>
                          <a:rPr lang="id-ID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id-ID" sz="1100" b="1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7058025" y="681037"/>
              <a:ext cx="18364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d-ID" sz="1100" b="1" i="0">
                  <a:latin typeface="Cambria Math" panose="02040503050406030204" pitchFamily="18" charset="0"/>
                </a:rPr>
                <a:t>𝒚^𝟐</a:t>
              </a:r>
              <a:endParaRPr lang="id-ID" sz="1100" b="1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31"/>
  <sheetViews>
    <sheetView topLeftCell="A17" workbookViewId="0">
      <selection activeCell="A4" sqref="A4:M31"/>
    </sheetView>
  </sheetViews>
  <sheetFormatPr defaultRowHeight="15"/>
  <cols>
    <col min="1" max="1" width="10.7109375" customWidth="1"/>
    <col min="2" max="2" width="8" customWidth="1"/>
    <col min="3" max="3" width="8.42578125" customWidth="1"/>
    <col min="4" max="6" width="8.28515625" customWidth="1"/>
    <col min="7" max="7" width="8.42578125" customWidth="1"/>
    <col min="8" max="8" width="8" customWidth="1"/>
    <col min="9" max="9" width="8.140625" customWidth="1"/>
    <col min="10" max="11" width="8.5703125" customWidth="1"/>
  </cols>
  <sheetData>
    <row r="2" spans="1:13">
      <c r="A2" s="1" t="s">
        <v>0</v>
      </c>
    </row>
    <row r="4" spans="1:13">
      <c r="A4" s="49" t="s">
        <v>2</v>
      </c>
      <c r="B4" s="50" t="s">
        <v>3</v>
      </c>
      <c r="C4" s="50"/>
      <c r="D4" s="50"/>
      <c r="E4" s="50"/>
      <c r="F4" s="50"/>
      <c r="G4" s="50"/>
      <c r="H4" s="50"/>
      <c r="I4" s="50"/>
      <c r="J4" s="50"/>
      <c r="K4" s="50"/>
      <c r="L4" s="51" t="s">
        <v>4</v>
      </c>
      <c r="M4" s="50"/>
    </row>
    <row r="5" spans="1:13">
      <c r="A5" s="49"/>
      <c r="B5" s="5">
        <v>1</v>
      </c>
      <c r="C5" s="5">
        <v>2</v>
      </c>
      <c r="D5" s="5">
        <v>3</v>
      </c>
      <c r="E5" s="5">
        <v>4</v>
      </c>
      <c r="F5" s="6">
        <v>5</v>
      </c>
      <c r="G5" s="5">
        <v>6</v>
      </c>
      <c r="H5" s="5">
        <v>7</v>
      </c>
      <c r="I5" s="5">
        <v>8</v>
      </c>
      <c r="J5" s="6">
        <v>9</v>
      </c>
      <c r="K5" s="5">
        <v>10</v>
      </c>
      <c r="L5" s="51"/>
      <c r="M5" s="50"/>
    </row>
    <row r="6" spans="1:13">
      <c r="A6" s="7">
        <v>1</v>
      </c>
      <c r="B6" s="8">
        <v>4</v>
      </c>
      <c r="C6" s="8">
        <v>4</v>
      </c>
      <c r="D6" s="8">
        <v>3</v>
      </c>
      <c r="E6" s="8">
        <v>3</v>
      </c>
      <c r="F6" s="9">
        <v>1</v>
      </c>
      <c r="G6" s="8">
        <v>4</v>
      </c>
      <c r="H6" s="8">
        <v>3</v>
      </c>
      <c r="I6" s="8">
        <v>3</v>
      </c>
      <c r="J6" s="9">
        <v>3</v>
      </c>
      <c r="K6" s="8">
        <v>3</v>
      </c>
      <c r="L6" s="10">
        <f>SUM(B6:K6)</f>
        <v>31</v>
      </c>
      <c r="M6" s="10">
        <f>L6^2</f>
        <v>961</v>
      </c>
    </row>
    <row r="7" spans="1:13">
      <c r="A7" s="7">
        <v>2</v>
      </c>
      <c r="B7" s="8">
        <v>3</v>
      </c>
      <c r="C7" s="8">
        <v>3</v>
      </c>
      <c r="D7" s="8">
        <v>2</v>
      </c>
      <c r="E7" s="8">
        <v>2</v>
      </c>
      <c r="F7" s="9">
        <v>0</v>
      </c>
      <c r="G7" s="8">
        <v>3</v>
      </c>
      <c r="H7" s="8">
        <v>2</v>
      </c>
      <c r="I7" s="8">
        <v>1</v>
      </c>
      <c r="J7" s="9">
        <v>4</v>
      </c>
      <c r="K7" s="8">
        <v>2</v>
      </c>
      <c r="L7" s="10">
        <f t="shared" ref="L7:L28" si="0">SUM(B7:K7)</f>
        <v>22</v>
      </c>
      <c r="M7" s="10">
        <f t="shared" ref="M7:M25" si="1">L7^2</f>
        <v>484</v>
      </c>
    </row>
    <row r="8" spans="1:13">
      <c r="A8" s="7">
        <v>3</v>
      </c>
      <c r="B8" s="8">
        <v>4</v>
      </c>
      <c r="C8" s="8">
        <v>3</v>
      </c>
      <c r="D8" s="8">
        <v>4</v>
      </c>
      <c r="E8" s="8">
        <v>3</v>
      </c>
      <c r="F8" s="9">
        <v>0</v>
      </c>
      <c r="G8" s="8">
        <v>3</v>
      </c>
      <c r="H8" s="8">
        <v>4</v>
      </c>
      <c r="I8" s="8">
        <v>2</v>
      </c>
      <c r="J8" s="9">
        <v>4</v>
      </c>
      <c r="K8" s="8">
        <v>2</v>
      </c>
      <c r="L8" s="10">
        <f t="shared" si="0"/>
        <v>29</v>
      </c>
      <c r="M8" s="10">
        <f t="shared" si="1"/>
        <v>841</v>
      </c>
    </row>
    <row r="9" spans="1:13">
      <c r="A9" s="7">
        <v>4</v>
      </c>
      <c r="B9" s="8">
        <v>3</v>
      </c>
      <c r="C9" s="8">
        <v>3</v>
      </c>
      <c r="D9" s="8">
        <v>2</v>
      </c>
      <c r="E9" s="8">
        <v>2</v>
      </c>
      <c r="F9" s="9">
        <v>1</v>
      </c>
      <c r="G9" s="8">
        <v>3</v>
      </c>
      <c r="H9" s="8">
        <v>3</v>
      </c>
      <c r="I9" s="8">
        <v>2</v>
      </c>
      <c r="J9" s="9">
        <v>4</v>
      </c>
      <c r="K9" s="8">
        <v>3</v>
      </c>
      <c r="L9" s="10">
        <f t="shared" si="0"/>
        <v>26</v>
      </c>
      <c r="M9" s="10">
        <f t="shared" si="1"/>
        <v>676</v>
      </c>
    </row>
    <row r="10" spans="1:13">
      <c r="A10" s="7">
        <v>5</v>
      </c>
      <c r="B10" s="8">
        <v>3</v>
      </c>
      <c r="C10" s="8">
        <v>4</v>
      </c>
      <c r="D10" s="8">
        <v>3</v>
      </c>
      <c r="E10" s="8">
        <v>3</v>
      </c>
      <c r="F10" s="9">
        <v>0</v>
      </c>
      <c r="G10" s="8">
        <v>1</v>
      </c>
      <c r="H10" s="8">
        <v>2</v>
      </c>
      <c r="I10" s="8">
        <v>3</v>
      </c>
      <c r="J10" s="9">
        <v>4</v>
      </c>
      <c r="K10" s="8">
        <v>4</v>
      </c>
      <c r="L10" s="10">
        <f t="shared" si="0"/>
        <v>27</v>
      </c>
      <c r="M10" s="10">
        <f t="shared" si="1"/>
        <v>729</v>
      </c>
    </row>
    <row r="11" spans="1:13">
      <c r="A11" s="7">
        <v>6</v>
      </c>
      <c r="B11" s="8">
        <v>4</v>
      </c>
      <c r="C11" s="8">
        <v>4</v>
      </c>
      <c r="D11" s="8">
        <v>3</v>
      </c>
      <c r="E11" s="8">
        <v>3</v>
      </c>
      <c r="F11" s="9">
        <v>0</v>
      </c>
      <c r="G11" s="8">
        <v>4</v>
      </c>
      <c r="H11" s="8">
        <v>1</v>
      </c>
      <c r="I11" s="8">
        <v>3</v>
      </c>
      <c r="J11" s="9">
        <v>4</v>
      </c>
      <c r="K11" s="8">
        <v>1</v>
      </c>
      <c r="L11" s="10">
        <f t="shared" si="0"/>
        <v>27</v>
      </c>
      <c r="M11" s="10">
        <f t="shared" si="1"/>
        <v>729</v>
      </c>
    </row>
    <row r="12" spans="1:13">
      <c r="A12" s="7">
        <v>7</v>
      </c>
      <c r="B12" s="8">
        <v>3</v>
      </c>
      <c r="C12" s="8">
        <v>2</v>
      </c>
      <c r="D12" s="8">
        <v>1</v>
      </c>
      <c r="E12" s="8">
        <v>2</v>
      </c>
      <c r="F12" s="9">
        <v>0</v>
      </c>
      <c r="G12" s="8">
        <v>2</v>
      </c>
      <c r="H12" s="8">
        <v>3</v>
      </c>
      <c r="I12" s="8">
        <v>4</v>
      </c>
      <c r="J12" s="9">
        <v>3</v>
      </c>
      <c r="K12" s="8">
        <v>3</v>
      </c>
      <c r="L12" s="10">
        <f t="shared" si="0"/>
        <v>23</v>
      </c>
      <c r="M12" s="10">
        <f t="shared" si="1"/>
        <v>529</v>
      </c>
    </row>
    <row r="13" spans="1:13">
      <c r="A13" s="7">
        <v>8</v>
      </c>
      <c r="B13" s="8">
        <v>4</v>
      </c>
      <c r="C13" s="8">
        <v>4</v>
      </c>
      <c r="D13" s="8">
        <v>3</v>
      </c>
      <c r="E13" s="8">
        <v>3</v>
      </c>
      <c r="F13" s="9">
        <v>0</v>
      </c>
      <c r="G13" s="8">
        <v>3</v>
      </c>
      <c r="H13" s="8">
        <v>2</v>
      </c>
      <c r="I13" s="8">
        <v>3</v>
      </c>
      <c r="J13" s="9">
        <v>3</v>
      </c>
      <c r="K13" s="8">
        <v>4</v>
      </c>
      <c r="L13" s="10">
        <f t="shared" si="0"/>
        <v>29</v>
      </c>
      <c r="M13" s="10">
        <f t="shared" si="1"/>
        <v>841</v>
      </c>
    </row>
    <row r="14" spans="1:13">
      <c r="A14" s="7">
        <v>9</v>
      </c>
      <c r="B14" s="8">
        <v>4</v>
      </c>
      <c r="C14" s="8">
        <v>4</v>
      </c>
      <c r="D14" s="8">
        <v>4</v>
      </c>
      <c r="E14" s="8">
        <v>4</v>
      </c>
      <c r="F14" s="9">
        <v>1</v>
      </c>
      <c r="G14" s="8">
        <v>4</v>
      </c>
      <c r="H14" s="8">
        <v>3</v>
      </c>
      <c r="I14" s="8">
        <v>4</v>
      </c>
      <c r="J14" s="9">
        <v>4</v>
      </c>
      <c r="K14" s="8">
        <v>3</v>
      </c>
      <c r="L14" s="10">
        <f t="shared" si="0"/>
        <v>35</v>
      </c>
      <c r="M14" s="10">
        <f t="shared" si="1"/>
        <v>1225</v>
      </c>
    </row>
    <row r="15" spans="1:13">
      <c r="A15" s="7">
        <v>10</v>
      </c>
      <c r="B15" s="8">
        <v>3</v>
      </c>
      <c r="C15" s="8">
        <v>3</v>
      </c>
      <c r="D15" s="8">
        <v>3</v>
      </c>
      <c r="E15" s="8">
        <v>3</v>
      </c>
      <c r="F15" s="9">
        <v>0</v>
      </c>
      <c r="G15" s="8">
        <v>3</v>
      </c>
      <c r="H15" s="8">
        <v>2</v>
      </c>
      <c r="I15" s="8">
        <v>0</v>
      </c>
      <c r="J15" s="9">
        <v>3</v>
      </c>
      <c r="K15" s="8">
        <v>0</v>
      </c>
      <c r="L15" s="10">
        <f t="shared" si="0"/>
        <v>20</v>
      </c>
      <c r="M15" s="10">
        <f t="shared" si="1"/>
        <v>400</v>
      </c>
    </row>
    <row r="16" spans="1:13">
      <c r="A16" s="7">
        <v>11</v>
      </c>
      <c r="B16" s="8">
        <v>4</v>
      </c>
      <c r="C16" s="8">
        <v>3</v>
      </c>
      <c r="D16" s="8">
        <v>4</v>
      </c>
      <c r="E16" s="8">
        <v>3</v>
      </c>
      <c r="F16" s="9">
        <v>0</v>
      </c>
      <c r="G16" s="8">
        <v>4</v>
      </c>
      <c r="H16" s="8">
        <v>2</v>
      </c>
      <c r="I16" s="8">
        <v>3</v>
      </c>
      <c r="J16" s="9">
        <v>4</v>
      </c>
      <c r="K16" s="8">
        <v>4</v>
      </c>
      <c r="L16" s="10">
        <f t="shared" si="0"/>
        <v>31</v>
      </c>
      <c r="M16" s="10">
        <f t="shared" si="1"/>
        <v>961</v>
      </c>
    </row>
    <row r="17" spans="1:13">
      <c r="A17" s="7">
        <v>12</v>
      </c>
      <c r="B17" s="8">
        <v>3</v>
      </c>
      <c r="C17" s="8">
        <v>4</v>
      </c>
      <c r="D17" s="8">
        <v>3</v>
      </c>
      <c r="E17" s="8">
        <v>4</v>
      </c>
      <c r="F17" s="9">
        <v>0</v>
      </c>
      <c r="G17" s="8">
        <v>3</v>
      </c>
      <c r="H17" s="8">
        <v>4</v>
      </c>
      <c r="I17" s="8">
        <v>4</v>
      </c>
      <c r="J17" s="9">
        <v>4</v>
      </c>
      <c r="K17" s="8">
        <v>3</v>
      </c>
      <c r="L17" s="10">
        <f t="shared" si="0"/>
        <v>32</v>
      </c>
      <c r="M17" s="10">
        <f t="shared" si="1"/>
        <v>1024</v>
      </c>
    </row>
    <row r="18" spans="1:13">
      <c r="A18" s="7">
        <v>13</v>
      </c>
      <c r="B18" s="8">
        <v>4</v>
      </c>
      <c r="C18" s="8">
        <v>3</v>
      </c>
      <c r="D18" s="8">
        <v>4</v>
      </c>
      <c r="E18" s="8">
        <v>3</v>
      </c>
      <c r="F18" s="9">
        <v>0</v>
      </c>
      <c r="G18" s="8">
        <v>4</v>
      </c>
      <c r="H18" s="8">
        <v>2</v>
      </c>
      <c r="I18" s="8">
        <v>3</v>
      </c>
      <c r="J18" s="9">
        <v>3</v>
      </c>
      <c r="K18" s="8">
        <v>4</v>
      </c>
      <c r="L18" s="10">
        <f t="shared" si="0"/>
        <v>30</v>
      </c>
      <c r="M18" s="10">
        <f t="shared" si="1"/>
        <v>900</v>
      </c>
    </row>
    <row r="19" spans="1:13">
      <c r="A19" s="7">
        <v>14</v>
      </c>
      <c r="B19" s="8">
        <v>3</v>
      </c>
      <c r="C19" s="8">
        <v>4</v>
      </c>
      <c r="D19" s="8">
        <v>3</v>
      </c>
      <c r="E19" s="8">
        <v>4</v>
      </c>
      <c r="F19" s="9">
        <v>1</v>
      </c>
      <c r="G19" s="8">
        <v>3</v>
      </c>
      <c r="H19" s="8">
        <v>3</v>
      </c>
      <c r="I19" s="8">
        <v>3</v>
      </c>
      <c r="J19" s="9">
        <v>4</v>
      </c>
      <c r="K19" s="8">
        <v>3</v>
      </c>
      <c r="L19" s="10">
        <f t="shared" si="0"/>
        <v>31</v>
      </c>
      <c r="M19" s="10">
        <f t="shared" si="1"/>
        <v>961</v>
      </c>
    </row>
    <row r="20" spans="1:13">
      <c r="A20" s="7">
        <v>15</v>
      </c>
      <c r="B20" s="8">
        <v>1</v>
      </c>
      <c r="C20" s="8">
        <v>3</v>
      </c>
      <c r="D20" s="8">
        <v>4</v>
      </c>
      <c r="E20" s="8">
        <v>2</v>
      </c>
      <c r="F20" s="9">
        <v>0</v>
      </c>
      <c r="G20" s="8">
        <v>2</v>
      </c>
      <c r="H20" s="8">
        <v>2</v>
      </c>
      <c r="I20" s="8">
        <v>4</v>
      </c>
      <c r="J20" s="9">
        <v>3</v>
      </c>
      <c r="K20" s="8">
        <v>2</v>
      </c>
      <c r="L20" s="10">
        <f t="shared" si="0"/>
        <v>23</v>
      </c>
      <c r="M20" s="10">
        <f t="shared" si="1"/>
        <v>529</v>
      </c>
    </row>
    <row r="21" spans="1:13">
      <c r="A21" s="7">
        <v>16</v>
      </c>
      <c r="B21" s="8">
        <v>4</v>
      </c>
      <c r="C21" s="8">
        <v>4</v>
      </c>
      <c r="D21" s="8">
        <v>3</v>
      </c>
      <c r="E21" s="8">
        <v>3</v>
      </c>
      <c r="F21" s="9">
        <v>0</v>
      </c>
      <c r="G21" s="8">
        <v>3</v>
      </c>
      <c r="H21" s="8">
        <v>4</v>
      </c>
      <c r="I21" s="8">
        <v>4</v>
      </c>
      <c r="J21" s="9">
        <v>4</v>
      </c>
      <c r="K21" s="8">
        <v>3</v>
      </c>
      <c r="L21" s="10">
        <f t="shared" si="0"/>
        <v>32</v>
      </c>
      <c r="M21" s="10">
        <f t="shared" si="1"/>
        <v>1024</v>
      </c>
    </row>
    <row r="22" spans="1:13">
      <c r="A22" s="7">
        <v>17</v>
      </c>
      <c r="B22" s="8">
        <v>3</v>
      </c>
      <c r="C22" s="8">
        <v>3</v>
      </c>
      <c r="D22" s="8">
        <v>4</v>
      </c>
      <c r="E22" s="8">
        <v>3</v>
      </c>
      <c r="F22" s="9">
        <v>1</v>
      </c>
      <c r="G22" s="8">
        <v>4</v>
      </c>
      <c r="H22" s="8">
        <v>3</v>
      </c>
      <c r="I22" s="8">
        <v>3</v>
      </c>
      <c r="J22" s="9">
        <v>4</v>
      </c>
      <c r="K22" s="8">
        <v>4</v>
      </c>
      <c r="L22" s="10">
        <f t="shared" si="0"/>
        <v>32</v>
      </c>
      <c r="M22" s="10">
        <f t="shared" si="1"/>
        <v>1024</v>
      </c>
    </row>
    <row r="23" spans="1:13">
      <c r="A23" s="7">
        <v>18</v>
      </c>
      <c r="B23" s="8">
        <v>4</v>
      </c>
      <c r="C23" s="8">
        <v>4</v>
      </c>
      <c r="D23" s="8">
        <v>3</v>
      </c>
      <c r="E23" s="8">
        <v>4</v>
      </c>
      <c r="F23" s="9">
        <v>0</v>
      </c>
      <c r="G23" s="8">
        <v>4</v>
      </c>
      <c r="H23" s="8">
        <v>4</v>
      </c>
      <c r="I23" s="8">
        <v>3</v>
      </c>
      <c r="J23" s="9">
        <v>3</v>
      </c>
      <c r="K23" s="8">
        <v>3</v>
      </c>
      <c r="L23" s="10">
        <f t="shared" si="0"/>
        <v>32</v>
      </c>
      <c r="M23" s="10">
        <f t="shared" si="1"/>
        <v>1024</v>
      </c>
    </row>
    <row r="24" spans="1:13">
      <c r="A24" s="7">
        <v>19</v>
      </c>
      <c r="B24" s="8">
        <v>3</v>
      </c>
      <c r="C24" s="8">
        <v>3</v>
      </c>
      <c r="D24" s="8">
        <v>4</v>
      </c>
      <c r="E24" s="8">
        <v>2</v>
      </c>
      <c r="F24" s="9">
        <v>0</v>
      </c>
      <c r="G24" s="8">
        <v>3</v>
      </c>
      <c r="H24" s="8">
        <v>3</v>
      </c>
      <c r="I24" s="8">
        <v>2</v>
      </c>
      <c r="J24" s="9">
        <v>4</v>
      </c>
      <c r="K24" s="8">
        <v>3</v>
      </c>
      <c r="L24" s="10">
        <f t="shared" si="0"/>
        <v>27</v>
      </c>
      <c r="M24" s="10">
        <f t="shared" si="1"/>
        <v>729</v>
      </c>
    </row>
    <row r="25" spans="1:13">
      <c r="A25" s="7">
        <v>20</v>
      </c>
      <c r="B25" s="8">
        <v>2</v>
      </c>
      <c r="C25" s="8">
        <v>4</v>
      </c>
      <c r="D25" s="8">
        <v>3</v>
      </c>
      <c r="E25" s="8">
        <v>4</v>
      </c>
      <c r="F25" s="9">
        <v>1</v>
      </c>
      <c r="G25" s="8">
        <v>3</v>
      </c>
      <c r="H25" s="8">
        <v>3</v>
      </c>
      <c r="I25" s="8">
        <v>3</v>
      </c>
      <c r="J25" s="9">
        <v>4</v>
      </c>
      <c r="K25" s="8">
        <v>2</v>
      </c>
      <c r="L25" s="10">
        <f t="shared" si="0"/>
        <v>29</v>
      </c>
      <c r="M25" s="10">
        <f t="shared" si="1"/>
        <v>841</v>
      </c>
    </row>
    <row r="26" spans="1:13">
      <c r="A26" s="7" t="s">
        <v>5</v>
      </c>
      <c r="B26" s="10">
        <f>SUM(B6:B25)</f>
        <v>66</v>
      </c>
      <c r="C26" s="10">
        <f t="shared" ref="C26:H26" si="2">SUM(C6:C25)</f>
        <v>69</v>
      </c>
      <c r="D26" s="10">
        <f t="shared" si="2"/>
        <v>63</v>
      </c>
      <c r="E26" s="10">
        <f t="shared" si="2"/>
        <v>60</v>
      </c>
      <c r="F26" s="11">
        <f t="shared" si="2"/>
        <v>6</v>
      </c>
      <c r="G26" s="10">
        <f t="shared" si="2"/>
        <v>63</v>
      </c>
      <c r="H26" s="10">
        <f t="shared" si="2"/>
        <v>55</v>
      </c>
      <c r="I26" s="10">
        <f>SUM(I6:I25)</f>
        <v>57</v>
      </c>
      <c r="J26" s="11">
        <f t="shared" ref="J26" si="3">SUM(J6:J25)</f>
        <v>73</v>
      </c>
      <c r="K26" s="10">
        <f t="shared" ref="K26" si="4">SUM(K6:K25)</f>
        <v>56</v>
      </c>
      <c r="L26" s="12">
        <f>SUM(L6:L25)</f>
        <v>568</v>
      </c>
      <c r="M26" s="12">
        <f>SUM(M6:M25)</f>
        <v>16432</v>
      </c>
    </row>
    <row r="27" spans="1:13">
      <c r="A27" s="3" t="s">
        <v>6</v>
      </c>
      <c r="B27" s="10">
        <f>SUMSQ(B6:B25)</f>
        <v>230</v>
      </c>
      <c r="C27" s="10">
        <f t="shared" ref="C27:K27" si="5">SUMSQ(C6:C25)</f>
        <v>245</v>
      </c>
      <c r="D27" s="10">
        <f t="shared" si="5"/>
        <v>211</v>
      </c>
      <c r="E27" s="10">
        <f t="shared" si="5"/>
        <v>190</v>
      </c>
      <c r="F27" s="11">
        <f t="shared" si="5"/>
        <v>6</v>
      </c>
      <c r="G27" s="10">
        <f t="shared" si="5"/>
        <v>211</v>
      </c>
      <c r="H27" s="10">
        <f t="shared" si="5"/>
        <v>165</v>
      </c>
      <c r="I27" s="10">
        <f t="shared" si="5"/>
        <v>183</v>
      </c>
      <c r="J27" s="11">
        <f t="shared" si="5"/>
        <v>271</v>
      </c>
      <c r="K27" s="10">
        <f t="shared" si="5"/>
        <v>178</v>
      </c>
      <c r="L27" s="12">
        <f t="shared" si="0"/>
        <v>1890</v>
      </c>
      <c r="M27" s="1"/>
    </row>
    <row r="28" spans="1:13" ht="15.75">
      <c r="A28" s="4" t="s">
        <v>7</v>
      </c>
      <c r="B28" s="10">
        <f>SUMPRODUCT(B6:B25,$L$6:$L$25)</f>
        <v>1905</v>
      </c>
      <c r="C28" s="10">
        <f t="shared" ref="C28:K28" si="6">SUMPRODUCT(C6:C25,$L$6:$L$25)</f>
        <v>1986</v>
      </c>
      <c r="D28" s="10">
        <f t="shared" si="6"/>
        <v>1817</v>
      </c>
      <c r="E28" s="10">
        <f t="shared" si="6"/>
        <v>1742</v>
      </c>
      <c r="F28" s="11">
        <f t="shared" si="6"/>
        <v>184</v>
      </c>
      <c r="G28" s="10">
        <f t="shared" si="6"/>
        <v>1822</v>
      </c>
      <c r="H28" s="10">
        <f t="shared" si="6"/>
        <v>1593</v>
      </c>
      <c r="I28" s="10">
        <f t="shared" si="6"/>
        <v>1663</v>
      </c>
      <c r="J28" s="11">
        <f>SUMPRODUCT(J6:J25,$L$6:$L$25)</f>
        <v>2084</v>
      </c>
      <c r="K28" s="10">
        <f t="shared" si="6"/>
        <v>1636</v>
      </c>
      <c r="L28" s="12">
        <f t="shared" si="0"/>
        <v>16432</v>
      </c>
      <c r="M28" s="1"/>
    </row>
    <row r="29" spans="1:13" ht="15.75">
      <c r="A29" s="4" t="s">
        <v>8</v>
      </c>
      <c r="B29" s="10">
        <f>AVERAGE(B6:B25)</f>
        <v>3.3</v>
      </c>
      <c r="C29" s="10">
        <f t="shared" ref="C29:L29" si="7">AVERAGE(C6:C25)</f>
        <v>3.45</v>
      </c>
      <c r="D29" s="10">
        <f t="shared" si="7"/>
        <v>3.15</v>
      </c>
      <c r="E29" s="10">
        <f t="shared" si="7"/>
        <v>3</v>
      </c>
      <c r="F29" s="11">
        <f t="shared" si="7"/>
        <v>0.3</v>
      </c>
      <c r="G29" s="10">
        <f t="shared" si="7"/>
        <v>3.15</v>
      </c>
      <c r="H29" s="10">
        <f t="shared" si="7"/>
        <v>2.75</v>
      </c>
      <c r="I29" s="10">
        <f>AVERAGE(I6:I25)</f>
        <v>2.85</v>
      </c>
      <c r="J29" s="11">
        <f t="shared" si="7"/>
        <v>3.65</v>
      </c>
      <c r="K29" s="10">
        <f t="shared" si="7"/>
        <v>2.8</v>
      </c>
      <c r="L29" s="12">
        <f t="shared" si="7"/>
        <v>28.4</v>
      </c>
      <c r="M29" s="1"/>
    </row>
    <row r="30" spans="1:13">
      <c r="A30" s="12" t="s">
        <v>9</v>
      </c>
      <c r="B30" s="10">
        <f>CORREL(B6:B25,$L$6:$L$25)</f>
        <v>0.5051293403730921</v>
      </c>
      <c r="C30" s="10">
        <f t="shared" ref="C30:J30" si="8">CORREL(C6:C25,$L$6:$L$25)</f>
        <v>0.57739445472286199</v>
      </c>
      <c r="D30" s="10">
        <f t="shared" si="8"/>
        <v>0.45246398592292431</v>
      </c>
      <c r="E30" s="10">
        <f t="shared" si="8"/>
        <v>0.69285870961499896</v>
      </c>
      <c r="F30" s="11">
        <f t="shared" si="8"/>
        <v>0.3826267661153922</v>
      </c>
      <c r="G30" s="10">
        <f t="shared" si="8"/>
        <v>0.53384240065726307</v>
      </c>
      <c r="H30" s="10">
        <f>CORREL(H6:H25,$L$6:$L$25)</f>
        <v>0.48202707051762</v>
      </c>
      <c r="I30" s="10">
        <f t="shared" si="8"/>
        <v>0.56218265250969246</v>
      </c>
      <c r="J30" s="11">
        <f t="shared" si="8"/>
        <v>0.29193027823599754</v>
      </c>
      <c r="K30" s="10">
        <f>CORREL(K6:K25,$L$6:$L$25)</f>
        <v>0.5710287785368634</v>
      </c>
    </row>
    <row r="31" spans="1:13">
      <c r="A31" s="12" t="s">
        <v>10</v>
      </c>
      <c r="B31" s="7" t="str">
        <f>IF(B30&gt;0.4444,"V","TV")</f>
        <v>V</v>
      </c>
      <c r="C31" s="7" t="str">
        <f t="shared" ref="C31:I31" si="9">IF(C30&gt;0.4444,"V","TV")</f>
        <v>V</v>
      </c>
      <c r="D31" s="7" t="str">
        <f t="shared" si="9"/>
        <v>V</v>
      </c>
      <c r="E31" s="7" t="str">
        <f t="shared" si="9"/>
        <v>V</v>
      </c>
      <c r="F31" s="13" t="str">
        <f t="shared" si="9"/>
        <v>TV</v>
      </c>
      <c r="G31" s="7" t="str">
        <f t="shared" si="9"/>
        <v>V</v>
      </c>
      <c r="H31" s="7" t="str">
        <f t="shared" si="9"/>
        <v>V</v>
      </c>
      <c r="I31" s="7" t="str">
        <f t="shared" si="9"/>
        <v>V</v>
      </c>
      <c r="J31" s="13" t="str">
        <f>IF(J30&gt;0.4444,"V","TV")</f>
        <v>TV</v>
      </c>
      <c r="K31" s="7" t="str">
        <f>IF(K30&gt;0.4444,"V","TV")</f>
        <v>V</v>
      </c>
    </row>
  </sheetData>
  <mergeCells count="4">
    <mergeCell ref="A4:A5"/>
    <mergeCell ref="B4:K4"/>
    <mergeCell ref="L4:L5"/>
    <mergeCell ref="M4:M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8"/>
  <sheetViews>
    <sheetView topLeftCell="B1" zoomScale="106" zoomScaleNormal="106" workbookViewId="0">
      <selection activeCell="C5" sqref="C5"/>
    </sheetView>
  </sheetViews>
  <sheetFormatPr defaultRowHeight="12.75"/>
  <cols>
    <col min="1" max="1" width="9.140625" style="32"/>
    <col min="2" max="2" width="6.5703125" style="32" customWidth="1"/>
    <col min="3" max="3" width="7" style="32" customWidth="1"/>
    <col min="4" max="4" width="6.85546875" style="32" customWidth="1"/>
    <col min="5" max="5" width="6.42578125" style="32" customWidth="1"/>
    <col min="6" max="6" width="6.5703125" style="32" customWidth="1"/>
    <col min="7" max="7" width="7.28515625" style="32" customWidth="1"/>
    <col min="8" max="10" width="6.5703125" style="32" customWidth="1"/>
    <col min="11" max="11" width="6.85546875" style="32" customWidth="1"/>
    <col min="12" max="13" width="6.5703125" style="32" customWidth="1"/>
    <col min="14" max="15" width="6.85546875" style="32" customWidth="1"/>
    <col min="16" max="16" width="6.5703125" style="32" customWidth="1"/>
    <col min="17" max="17" width="6.7109375" style="32" customWidth="1"/>
    <col min="18" max="16384" width="9.140625" style="32"/>
  </cols>
  <sheetData>
    <row r="1" spans="1:18">
      <c r="A1" s="52" t="s">
        <v>1</v>
      </c>
      <c r="B1" s="53" t="s">
        <v>3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2" t="s">
        <v>4</v>
      </c>
      <c r="R1" s="53"/>
    </row>
    <row r="2" spans="1:18">
      <c r="A2" s="52"/>
      <c r="B2" s="33">
        <v>1</v>
      </c>
      <c r="C2" s="33">
        <v>2</v>
      </c>
      <c r="D2" s="33">
        <v>3</v>
      </c>
      <c r="E2" s="33">
        <v>4</v>
      </c>
      <c r="F2" s="34">
        <v>5</v>
      </c>
      <c r="G2" s="33">
        <v>6</v>
      </c>
      <c r="H2" s="33">
        <v>7</v>
      </c>
      <c r="I2" s="33">
        <v>8</v>
      </c>
      <c r="J2" s="34">
        <v>9</v>
      </c>
      <c r="K2" s="34">
        <v>10</v>
      </c>
      <c r="L2" s="34">
        <v>11</v>
      </c>
      <c r="M2" s="34">
        <v>12</v>
      </c>
      <c r="N2" s="34">
        <v>13</v>
      </c>
      <c r="O2" s="34">
        <v>14</v>
      </c>
      <c r="P2" s="33">
        <v>15</v>
      </c>
      <c r="Q2" s="52"/>
      <c r="R2" s="53"/>
    </row>
    <row r="3" spans="1:18">
      <c r="A3" s="35">
        <v>1</v>
      </c>
      <c r="B3" s="36">
        <v>4</v>
      </c>
      <c r="C3" s="36">
        <v>4</v>
      </c>
      <c r="D3" s="36">
        <v>4</v>
      </c>
      <c r="E3" s="36">
        <v>4</v>
      </c>
      <c r="F3" s="37">
        <v>1</v>
      </c>
      <c r="G3" s="36">
        <v>4</v>
      </c>
      <c r="H3" s="36">
        <v>4</v>
      </c>
      <c r="I3" s="36">
        <v>3</v>
      </c>
      <c r="J3" s="37">
        <v>4</v>
      </c>
      <c r="K3" s="37">
        <v>4</v>
      </c>
      <c r="L3" s="37">
        <v>4</v>
      </c>
      <c r="M3" s="37">
        <v>2</v>
      </c>
      <c r="N3" s="37">
        <v>4</v>
      </c>
      <c r="O3" s="37">
        <v>1</v>
      </c>
      <c r="P3" s="36">
        <v>4</v>
      </c>
      <c r="Q3" s="38">
        <f>SUM(B3:P3)</f>
        <v>51</v>
      </c>
      <c r="R3" s="38">
        <f>Q3^2</f>
        <v>2601</v>
      </c>
    </row>
    <row r="4" spans="1:18">
      <c r="A4" s="35">
        <v>2</v>
      </c>
      <c r="B4" s="36">
        <v>3</v>
      </c>
      <c r="C4" s="36">
        <v>3</v>
      </c>
      <c r="D4" s="36">
        <v>4</v>
      </c>
      <c r="E4" s="36">
        <v>4</v>
      </c>
      <c r="F4" s="37">
        <v>0</v>
      </c>
      <c r="G4" s="36">
        <v>3</v>
      </c>
      <c r="H4" s="36">
        <v>4</v>
      </c>
      <c r="I4" s="36">
        <v>1</v>
      </c>
      <c r="J4" s="37">
        <v>4</v>
      </c>
      <c r="K4" s="37">
        <v>1</v>
      </c>
      <c r="L4" s="37">
        <v>4</v>
      </c>
      <c r="M4" s="37">
        <v>3</v>
      </c>
      <c r="N4" s="37">
        <v>3</v>
      </c>
      <c r="O4" s="37">
        <v>0</v>
      </c>
      <c r="P4" s="36">
        <v>1</v>
      </c>
      <c r="Q4" s="38">
        <f t="shared" ref="Q4:Q25" si="0">SUM(B4:P4)</f>
        <v>38</v>
      </c>
      <c r="R4" s="38">
        <f t="shared" ref="R4:R22" si="1">Q4^2</f>
        <v>1444</v>
      </c>
    </row>
    <row r="5" spans="1:18">
      <c r="A5" s="35">
        <v>3</v>
      </c>
      <c r="B5" s="36">
        <v>4</v>
      </c>
      <c r="C5" s="36">
        <v>3</v>
      </c>
      <c r="D5" s="36">
        <v>2</v>
      </c>
      <c r="E5" s="36">
        <v>2</v>
      </c>
      <c r="F5" s="37">
        <v>0</v>
      </c>
      <c r="G5" s="36">
        <v>3</v>
      </c>
      <c r="H5" s="36">
        <v>2</v>
      </c>
      <c r="I5" s="36">
        <v>4</v>
      </c>
      <c r="J5" s="37">
        <v>2</v>
      </c>
      <c r="K5" s="37">
        <v>1</v>
      </c>
      <c r="L5" s="37">
        <v>3</v>
      </c>
      <c r="M5" s="37">
        <v>4</v>
      </c>
      <c r="N5" s="37">
        <v>2</v>
      </c>
      <c r="O5" s="37">
        <v>1</v>
      </c>
      <c r="P5" s="36">
        <v>4</v>
      </c>
      <c r="Q5" s="38">
        <f t="shared" si="0"/>
        <v>37</v>
      </c>
      <c r="R5" s="38">
        <f t="shared" si="1"/>
        <v>1369</v>
      </c>
    </row>
    <row r="6" spans="1:18">
      <c r="A6" s="35">
        <v>4</v>
      </c>
      <c r="B6" s="36">
        <v>3</v>
      </c>
      <c r="C6" s="36">
        <v>3</v>
      </c>
      <c r="D6" s="36">
        <v>2</v>
      </c>
      <c r="E6" s="36">
        <v>2</v>
      </c>
      <c r="F6" s="37">
        <v>1</v>
      </c>
      <c r="G6" s="36">
        <v>3</v>
      </c>
      <c r="H6" s="36">
        <v>2</v>
      </c>
      <c r="I6" s="36">
        <v>2</v>
      </c>
      <c r="J6" s="37">
        <v>3</v>
      </c>
      <c r="K6" s="37">
        <v>2</v>
      </c>
      <c r="L6" s="37">
        <v>3</v>
      </c>
      <c r="M6" s="37">
        <v>3</v>
      </c>
      <c r="N6" s="37">
        <v>3</v>
      </c>
      <c r="O6" s="37">
        <v>0</v>
      </c>
      <c r="P6" s="36">
        <v>1</v>
      </c>
      <c r="Q6" s="38">
        <f t="shared" si="0"/>
        <v>33</v>
      </c>
      <c r="R6" s="38">
        <f t="shared" si="1"/>
        <v>1089</v>
      </c>
    </row>
    <row r="7" spans="1:18">
      <c r="A7" s="35">
        <v>5</v>
      </c>
      <c r="B7" s="36">
        <v>3</v>
      </c>
      <c r="C7" s="36">
        <v>4</v>
      </c>
      <c r="D7" s="36">
        <v>4</v>
      </c>
      <c r="E7" s="36">
        <v>4</v>
      </c>
      <c r="F7" s="37">
        <v>0</v>
      </c>
      <c r="G7" s="36">
        <v>2</v>
      </c>
      <c r="H7" s="36">
        <v>2</v>
      </c>
      <c r="I7" s="36">
        <v>3</v>
      </c>
      <c r="J7" s="37">
        <v>4</v>
      </c>
      <c r="K7" s="37">
        <v>2</v>
      </c>
      <c r="L7" s="37">
        <v>4</v>
      </c>
      <c r="M7" s="37">
        <v>2</v>
      </c>
      <c r="N7" s="37">
        <v>4</v>
      </c>
      <c r="O7" s="37">
        <v>1</v>
      </c>
      <c r="P7" s="36">
        <v>4</v>
      </c>
      <c r="Q7" s="38">
        <f t="shared" si="0"/>
        <v>43</v>
      </c>
      <c r="R7" s="38">
        <f t="shared" si="1"/>
        <v>1849</v>
      </c>
    </row>
    <row r="8" spans="1:18">
      <c r="A8" s="35">
        <v>6</v>
      </c>
      <c r="B8" s="36">
        <v>4</v>
      </c>
      <c r="C8" s="36">
        <v>4</v>
      </c>
      <c r="D8" s="36">
        <v>4</v>
      </c>
      <c r="E8" s="36">
        <v>4</v>
      </c>
      <c r="F8" s="37">
        <v>0</v>
      </c>
      <c r="G8" s="36">
        <v>4</v>
      </c>
      <c r="H8" s="36">
        <v>1</v>
      </c>
      <c r="I8" s="36">
        <v>3</v>
      </c>
      <c r="J8" s="37">
        <v>4</v>
      </c>
      <c r="K8" s="37">
        <v>2</v>
      </c>
      <c r="L8" s="37">
        <v>4</v>
      </c>
      <c r="M8" s="37">
        <v>3</v>
      </c>
      <c r="N8" s="37">
        <v>4</v>
      </c>
      <c r="O8" s="37">
        <v>3</v>
      </c>
      <c r="P8" s="36">
        <v>4</v>
      </c>
      <c r="Q8" s="38">
        <f t="shared" si="0"/>
        <v>48</v>
      </c>
      <c r="R8" s="38">
        <f t="shared" si="1"/>
        <v>2304</v>
      </c>
    </row>
    <row r="9" spans="1:18">
      <c r="A9" s="35">
        <v>7</v>
      </c>
      <c r="B9" s="36">
        <v>3</v>
      </c>
      <c r="C9" s="36">
        <v>2</v>
      </c>
      <c r="D9" s="36">
        <v>4</v>
      </c>
      <c r="E9" s="36">
        <v>4</v>
      </c>
      <c r="F9" s="37">
        <v>2</v>
      </c>
      <c r="G9" s="36">
        <v>2</v>
      </c>
      <c r="H9" s="36">
        <v>3</v>
      </c>
      <c r="I9" s="36">
        <v>4</v>
      </c>
      <c r="J9" s="37">
        <v>3</v>
      </c>
      <c r="K9" s="37">
        <v>2</v>
      </c>
      <c r="L9" s="37">
        <v>4</v>
      </c>
      <c r="M9" s="37">
        <v>1</v>
      </c>
      <c r="N9" s="37">
        <v>3</v>
      </c>
      <c r="O9" s="37">
        <v>2</v>
      </c>
      <c r="P9" s="36">
        <v>3</v>
      </c>
      <c r="Q9" s="38">
        <f t="shared" si="0"/>
        <v>42</v>
      </c>
      <c r="R9" s="38">
        <f t="shared" si="1"/>
        <v>1764</v>
      </c>
    </row>
    <row r="10" spans="1:18">
      <c r="A10" s="35">
        <v>8</v>
      </c>
      <c r="B10" s="36">
        <v>4</v>
      </c>
      <c r="C10" s="36">
        <v>4</v>
      </c>
      <c r="D10" s="36">
        <v>4</v>
      </c>
      <c r="E10" s="36">
        <v>3</v>
      </c>
      <c r="F10" s="37">
        <v>0</v>
      </c>
      <c r="G10" s="36">
        <v>3</v>
      </c>
      <c r="H10" s="36">
        <v>3</v>
      </c>
      <c r="I10" s="36">
        <v>3</v>
      </c>
      <c r="J10" s="37">
        <v>3</v>
      </c>
      <c r="K10" s="37">
        <v>2</v>
      </c>
      <c r="L10" s="37">
        <v>3</v>
      </c>
      <c r="M10" s="37">
        <v>3</v>
      </c>
      <c r="N10" s="37">
        <v>4</v>
      </c>
      <c r="O10" s="37">
        <v>2</v>
      </c>
      <c r="P10" s="36">
        <v>4</v>
      </c>
      <c r="Q10" s="38">
        <f t="shared" si="0"/>
        <v>45</v>
      </c>
      <c r="R10" s="38">
        <f t="shared" si="1"/>
        <v>2025</v>
      </c>
    </row>
    <row r="11" spans="1:18">
      <c r="A11" s="35">
        <v>9</v>
      </c>
      <c r="B11" s="36">
        <v>4</v>
      </c>
      <c r="C11" s="36">
        <v>4</v>
      </c>
      <c r="D11" s="36">
        <v>4</v>
      </c>
      <c r="E11" s="36">
        <v>4</v>
      </c>
      <c r="F11" s="37">
        <v>1</v>
      </c>
      <c r="G11" s="36">
        <v>4</v>
      </c>
      <c r="H11" s="36">
        <v>3</v>
      </c>
      <c r="I11" s="36">
        <v>3</v>
      </c>
      <c r="J11" s="37">
        <v>4</v>
      </c>
      <c r="K11" s="37">
        <v>1</v>
      </c>
      <c r="L11" s="37">
        <v>3</v>
      </c>
      <c r="M11" s="37">
        <v>4</v>
      </c>
      <c r="N11" s="37">
        <v>2</v>
      </c>
      <c r="O11" s="37">
        <v>0</v>
      </c>
      <c r="P11" s="36">
        <v>3</v>
      </c>
      <c r="Q11" s="38">
        <f t="shared" si="0"/>
        <v>44</v>
      </c>
      <c r="R11" s="38">
        <f t="shared" si="1"/>
        <v>1936</v>
      </c>
    </row>
    <row r="12" spans="1:18">
      <c r="A12" s="35">
        <v>10</v>
      </c>
      <c r="B12" s="36">
        <v>3</v>
      </c>
      <c r="C12" s="36">
        <v>3</v>
      </c>
      <c r="D12" s="36">
        <v>2</v>
      </c>
      <c r="E12" s="36">
        <v>2</v>
      </c>
      <c r="F12" s="37">
        <v>0</v>
      </c>
      <c r="G12" s="36">
        <v>3</v>
      </c>
      <c r="H12" s="36">
        <v>2</v>
      </c>
      <c r="I12" s="36">
        <v>0</v>
      </c>
      <c r="J12" s="37">
        <v>3</v>
      </c>
      <c r="K12" s="37">
        <v>1</v>
      </c>
      <c r="L12" s="37">
        <v>4</v>
      </c>
      <c r="M12" s="37">
        <v>2</v>
      </c>
      <c r="N12" s="37">
        <v>3</v>
      </c>
      <c r="O12" s="37">
        <v>2</v>
      </c>
      <c r="P12" s="36">
        <v>4</v>
      </c>
      <c r="Q12" s="38">
        <f t="shared" si="0"/>
        <v>34</v>
      </c>
      <c r="R12" s="38">
        <f t="shared" si="1"/>
        <v>1156</v>
      </c>
    </row>
    <row r="13" spans="1:18">
      <c r="A13" s="35">
        <v>11</v>
      </c>
      <c r="B13" s="36">
        <v>4</v>
      </c>
      <c r="C13" s="36">
        <v>3</v>
      </c>
      <c r="D13" s="36">
        <v>4</v>
      </c>
      <c r="E13" s="36">
        <v>4</v>
      </c>
      <c r="F13" s="37">
        <v>0</v>
      </c>
      <c r="G13" s="36">
        <v>4</v>
      </c>
      <c r="H13" s="36">
        <v>4</v>
      </c>
      <c r="I13" s="36">
        <v>3</v>
      </c>
      <c r="J13" s="37">
        <v>4</v>
      </c>
      <c r="K13" s="37">
        <v>4</v>
      </c>
      <c r="L13" s="37">
        <v>4</v>
      </c>
      <c r="M13" s="37">
        <v>4</v>
      </c>
      <c r="N13" s="37">
        <v>4</v>
      </c>
      <c r="O13" s="37">
        <v>2</v>
      </c>
      <c r="P13" s="36">
        <v>4</v>
      </c>
      <c r="Q13" s="38">
        <f t="shared" si="0"/>
        <v>52</v>
      </c>
      <c r="R13" s="38">
        <f t="shared" si="1"/>
        <v>2704</v>
      </c>
    </row>
    <row r="14" spans="1:18">
      <c r="A14" s="35">
        <v>12</v>
      </c>
      <c r="B14" s="36">
        <v>3</v>
      </c>
      <c r="C14" s="36">
        <v>4</v>
      </c>
      <c r="D14" s="36">
        <v>4</v>
      </c>
      <c r="E14" s="36">
        <v>3</v>
      </c>
      <c r="F14" s="37">
        <v>3</v>
      </c>
      <c r="G14" s="36">
        <v>3</v>
      </c>
      <c r="H14" s="36">
        <v>4</v>
      </c>
      <c r="I14" s="36">
        <v>4</v>
      </c>
      <c r="J14" s="37">
        <v>3</v>
      </c>
      <c r="K14" s="37">
        <v>3</v>
      </c>
      <c r="L14" s="37">
        <v>3</v>
      </c>
      <c r="M14" s="37">
        <v>3</v>
      </c>
      <c r="N14" s="37">
        <v>3</v>
      </c>
      <c r="O14" s="37">
        <v>3</v>
      </c>
      <c r="P14" s="36">
        <v>3</v>
      </c>
      <c r="Q14" s="38">
        <f t="shared" si="0"/>
        <v>49</v>
      </c>
      <c r="R14" s="38">
        <f t="shared" si="1"/>
        <v>2401</v>
      </c>
    </row>
    <row r="15" spans="1:18">
      <c r="A15" s="35">
        <v>13</v>
      </c>
      <c r="B15" s="36">
        <v>4</v>
      </c>
      <c r="C15" s="36">
        <v>3</v>
      </c>
      <c r="D15" s="36">
        <v>4</v>
      </c>
      <c r="E15" s="36">
        <v>3</v>
      </c>
      <c r="F15" s="37">
        <v>2</v>
      </c>
      <c r="G15" s="36">
        <v>4</v>
      </c>
      <c r="H15" s="36">
        <v>2</v>
      </c>
      <c r="I15" s="36">
        <v>3</v>
      </c>
      <c r="J15" s="37">
        <v>2</v>
      </c>
      <c r="K15" s="37">
        <v>4</v>
      </c>
      <c r="L15" s="37">
        <v>2</v>
      </c>
      <c r="M15" s="37">
        <v>1</v>
      </c>
      <c r="N15" s="37">
        <v>3</v>
      </c>
      <c r="O15" s="37">
        <v>4</v>
      </c>
      <c r="P15" s="36">
        <v>4</v>
      </c>
      <c r="Q15" s="38">
        <f t="shared" si="0"/>
        <v>45</v>
      </c>
      <c r="R15" s="38">
        <f t="shared" si="1"/>
        <v>2025</v>
      </c>
    </row>
    <row r="16" spans="1:18">
      <c r="A16" s="35">
        <v>14</v>
      </c>
      <c r="B16" s="36">
        <v>3</v>
      </c>
      <c r="C16" s="36">
        <v>4</v>
      </c>
      <c r="D16" s="36">
        <v>3</v>
      </c>
      <c r="E16" s="36">
        <v>4</v>
      </c>
      <c r="F16" s="37">
        <v>1</v>
      </c>
      <c r="G16" s="36">
        <v>3</v>
      </c>
      <c r="H16" s="36">
        <v>3</v>
      </c>
      <c r="I16" s="36">
        <v>3</v>
      </c>
      <c r="J16" s="37">
        <v>4</v>
      </c>
      <c r="K16" s="37">
        <v>3</v>
      </c>
      <c r="L16" s="37">
        <v>1</v>
      </c>
      <c r="M16" s="37">
        <v>4</v>
      </c>
      <c r="N16" s="37">
        <v>4</v>
      </c>
      <c r="O16" s="37">
        <v>0</v>
      </c>
      <c r="P16" s="36">
        <v>3</v>
      </c>
      <c r="Q16" s="38">
        <f t="shared" si="0"/>
        <v>43</v>
      </c>
      <c r="R16" s="38">
        <f t="shared" si="1"/>
        <v>1849</v>
      </c>
    </row>
    <row r="17" spans="1:18">
      <c r="A17" s="35">
        <v>15</v>
      </c>
      <c r="B17" s="36">
        <v>2</v>
      </c>
      <c r="C17" s="36">
        <v>3</v>
      </c>
      <c r="D17" s="36">
        <v>3</v>
      </c>
      <c r="E17" s="36">
        <v>4</v>
      </c>
      <c r="F17" s="37">
        <v>2</v>
      </c>
      <c r="G17" s="36">
        <v>2</v>
      </c>
      <c r="H17" s="36">
        <v>2</v>
      </c>
      <c r="I17" s="36">
        <v>3</v>
      </c>
      <c r="J17" s="37">
        <v>3</v>
      </c>
      <c r="K17" s="37">
        <v>4</v>
      </c>
      <c r="L17" s="37">
        <v>3</v>
      </c>
      <c r="M17" s="37">
        <v>3</v>
      </c>
      <c r="N17" s="37">
        <v>2</v>
      </c>
      <c r="O17" s="37">
        <v>2</v>
      </c>
      <c r="P17" s="36">
        <v>3</v>
      </c>
      <c r="Q17" s="38">
        <f t="shared" si="0"/>
        <v>41</v>
      </c>
      <c r="R17" s="38">
        <f t="shared" si="1"/>
        <v>1681</v>
      </c>
    </row>
    <row r="18" spans="1:18">
      <c r="A18" s="35">
        <v>16</v>
      </c>
      <c r="B18" s="36">
        <v>4</v>
      </c>
      <c r="C18" s="36">
        <v>4</v>
      </c>
      <c r="D18" s="36">
        <v>4</v>
      </c>
      <c r="E18" s="36">
        <v>3</v>
      </c>
      <c r="F18" s="37">
        <v>2</v>
      </c>
      <c r="G18" s="36">
        <v>3</v>
      </c>
      <c r="H18" s="36">
        <v>4</v>
      </c>
      <c r="I18" s="36">
        <v>4</v>
      </c>
      <c r="J18" s="37">
        <v>4</v>
      </c>
      <c r="K18" s="37">
        <v>3</v>
      </c>
      <c r="L18" s="37">
        <v>2</v>
      </c>
      <c r="M18" s="37">
        <v>3</v>
      </c>
      <c r="N18" s="37">
        <v>3</v>
      </c>
      <c r="O18" s="37">
        <v>2</v>
      </c>
      <c r="P18" s="36">
        <v>3</v>
      </c>
      <c r="Q18" s="38">
        <f t="shared" si="0"/>
        <v>48</v>
      </c>
      <c r="R18" s="38">
        <f t="shared" si="1"/>
        <v>2304</v>
      </c>
    </row>
    <row r="19" spans="1:18">
      <c r="A19" s="35">
        <v>17</v>
      </c>
      <c r="B19" s="36">
        <v>3</v>
      </c>
      <c r="C19" s="36">
        <v>3</v>
      </c>
      <c r="D19" s="36">
        <v>4</v>
      </c>
      <c r="E19" s="36">
        <v>3</v>
      </c>
      <c r="F19" s="37">
        <v>2</v>
      </c>
      <c r="G19" s="36">
        <v>4</v>
      </c>
      <c r="H19" s="36">
        <v>3</v>
      </c>
      <c r="I19" s="36">
        <v>3</v>
      </c>
      <c r="J19" s="37">
        <v>2</v>
      </c>
      <c r="K19" s="37">
        <v>2</v>
      </c>
      <c r="L19" s="37">
        <v>2</v>
      </c>
      <c r="M19" s="37">
        <v>4</v>
      </c>
      <c r="N19" s="37">
        <v>3</v>
      </c>
      <c r="O19" s="37">
        <v>2</v>
      </c>
      <c r="P19" s="36">
        <v>4</v>
      </c>
      <c r="Q19" s="38">
        <f t="shared" si="0"/>
        <v>44</v>
      </c>
      <c r="R19" s="38">
        <f t="shared" si="1"/>
        <v>1936</v>
      </c>
    </row>
    <row r="20" spans="1:18">
      <c r="A20" s="35">
        <v>18</v>
      </c>
      <c r="B20" s="36">
        <v>4</v>
      </c>
      <c r="C20" s="36">
        <v>4</v>
      </c>
      <c r="D20" s="36">
        <v>3</v>
      </c>
      <c r="E20" s="36">
        <v>4</v>
      </c>
      <c r="F20" s="37">
        <v>2</v>
      </c>
      <c r="G20" s="36">
        <v>4</v>
      </c>
      <c r="H20" s="36">
        <v>4</v>
      </c>
      <c r="I20" s="36">
        <v>3</v>
      </c>
      <c r="J20" s="37">
        <v>3</v>
      </c>
      <c r="K20" s="37">
        <v>3</v>
      </c>
      <c r="L20" s="37">
        <v>1</v>
      </c>
      <c r="M20" s="37">
        <v>4</v>
      </c>
      <c r="N20" s="37">
        <v>4</v>
      </c>
      <c r="O20" s="37">
        <v>3</v>
      </c>
      <c r="P20" s="36">
        <v>3</v>
      </c>
      <c r="Q20" s="38">
        <f t="shared" si="0"/>
        <v>49</v>
      </c>
      <c r="R20" s="38">
        <f t="shared" si="1"/>
        <v>2401</v>
      </c>
    </row>
    <row r="21" spans="1:18">
      <c r="A21" s="35">
        <v>19</v>
      </c>
      <c r="B21" s="36">
        <v>3</v>
      </c>
      <c r="C21" s="36">
        <v>3</v>
      </c>
      <c r="D21" s="36">
        <v>4</v>
      </c>
      <c r="E21" s="36">
        <v>3</v>
      </c>
      <c r="F21" s="37">
        <v>0</v>
      </c>
      <c r="G21" s="36">
        <v>3</v>
      </c>
      <c r="H21" s="36">
        <v>3</v>
      </c>
      <c r="I21" s="36">
        <v>2</v>
      </c>
      <c r="J21" s="37">
        <v>4</v>
      </c>
      <c r="K21" s="37">
        <v>4</v>
      </c>
      <c r="L21" s="37">
        <v>3</v>
      </c>
      <c r="M21" s="37">
        <v>3</v>
      </c>
      <c r="N21" s="37">
        <v>2</v>
      </c>
      <c r="O21" s="37">
        <v>0</v>
      </c>
      <c r="P21" s="36">
        <v>2</v>
      </c>
      <c r="Q21" s="38">
        <f t="shared" si="0"/>
        <v>39</v>
      </c>
      <c r="R21" s="38">
        <f t="shared" si="1"/>
        <v>1521</v>
      </c>
    </row>
    <row r="22" spans="1:18">
      <c r="A22" s="35">
        <v>20</v>
      </c>
      <c r="B22" s="36">
        <v>3</v>
      </c>
      <c r="C22" s="36">
        <v>4</v>
      </c>
      <c r="D22" s="36">
        <v>4</v>
      </c>
      <c r="E22" s="36">
        <v>2</v>
      </c>
      <c r="F22" s="37">
        <v>1</v>
      </c>
      <c r="G22" s="36">
        <v>3</v>
      </c>
      <c r="H22" s="36">
        <v>4</v>
      </c>
      <c r="I22" s="36">
        <v>3</v>
      </c>
      <c r="J22" s="37">
        <v>2</v>
      </c>
      <c r="K22" s="37">
        <v>3</v>
      </c>
      <c r="L22" s="37">
        <v>1</v>
      </c>
      <c r="M22" s="37">
        <v>4</v>
      </c>
      <c r="N22" s="37">
        <v>3</v>
      </c>
      <c r="O22" s="37">
        <v>3</v>
      </c>
      <c r="P22" s="36">
        <v>3</v>
      </c>
      <c r="Q22" s="38">
        <f t="shared" si="0"/>
        <v>43</v>
      </c>
      <c r="R22" s="38">
        <f t="shared" si="1"/>
        <v>1849</v>
      </c>
    </row>
    <row r="23" spans="1:18">
      <c r="A23" s="35" t="s">
        <v>5</v>
      </c>
      <c r="B23" s="38">
        <f>SUM(B3:B22)</f>
        <v>68</v>
      </c>
      <c r="C23" s="38">
        <f t="shared" ref="C23:H23" si="2">SUM(C3:C22)</f>
        <v>69</v>
      </c>
      <c r="D23" s="38">
        <f t="shared" si="2"/>
        <v>71</v>
      </c>
      <c r="E23" s="38">
        <f t="shared" si="2"/>
        <v>66</v>
      </c>
      <c r="F23" s="39">
        <f t="shared" si="2"/>
        <v>20</v>
      </c>
      <c r="G23" s="38">
        <f t="shared" si="2"/>
        <v>64</v>
      </c>
      <c r="H23" s="38">
        <f t="shared" si="2"/>
        <v>59</v>
      </c>
      <c r="I23" s="38">
        <f>SUM(I3:I22)</f>
        <v>57</v>
      </c>
      <c r="J23" s="39">
        <f t="shared" ref="J23:P23" si="3">SUM(J3:J22)</f>
        <v>65</v>
      </c>
      <c r="K23" s="39">
        <f t="shared" si="3"/>
        <v>51</v>
      </c>
      <c r="L23" s="39">
        <f t="shared" si="3"/>
        <v>58</v>
      </c>
      <c r="M23" s="39">
        <f t="shared" si="3"/>
        <v>60</v>
      </c>
      <c r="N23" s="39">
        <f t="shared" si="3"/>
        <v>63</v>
      </c>
      <c r="O23" s="39">
        <f t="shared" si="3"/>
        <v>33</v>
      </c>
      <c r="P23" s="38">
        <f t="shared" si="3"/>
        <v>64</v>
      </c>
      <c r="Q23" s="40">
        <f>SUM(Q3:Q22)</f>
        <v>868</v>
      </c>
      <c r="R23" s="40">
        <f>SUM(R3:R22)</f>
        <v>38208</v>
      </c>
    </row>
    <row r="24" spans="1:18">
      <c r="A24" s="3" t="s">
        <v>6</v>
      </c>
      <c r="B24" s="38">
        <f>SUMSQ(B3:B22)</f>
        <v>238</v>
      </c>
      <c r="C24" s="38">
        <f t="shared" ref="C24:P24" si="4">SUMSQ(C3:C22)</f>
        <v>245</v>
      </c>
      <c r="D24" s="38">
        <f t="shared" si="4"/>
        <v>263</v>
      </c>
      <c r="E24" s="38">
        <f t="shared" si="4"/>
        <v>230</v>
      </c>
      <c r="F24" s="39">
        <f t="shared" si="4"/>
        <v>38</v>
      </c>
      <c r="G24" s="38">
        <f t="shared" si="4"/>
        <v>214</v>
      </c>
      <c r="H24" s="38">
        <f t="shared" si="4"/>
        <v>191</v>
      </c>
      <c r="I24" s="38">
        <f t="shared" si="4"/>
        <v>181</v>
      </c>
      <c r="J24" s="39">
        <f t="shared" si="4"/>
        <v>223</v>
      </c>
      <c r="K24" s="39">
        <f t="shared" si="4"/>
        <v>153</v>
      </c>
      <c r="L24" s="39">
        <f t="shared" si="4"/>
        <v>190</v>
      </c>
      <c r="M24" s="39">
        <f t="shared" si="4"/>
        <v>198</v>
      </c>
      <c r="N24" s="39">
        <f t="shared" si="4"/>
        <v>209</v>
      </c>
      <c r="O24" s="39">
        <f t="shared" si="4"/>
        <v>83</v>
      </c>
      <c r="P24" s="38">
        <f t="shared" si="4"/>
        <v>222</v>
      </c>
      <c r="Q24" s="40">
        <f t="shared" si="0"/>
        <v>2878</v>
      </c>
      <c r="R24" s="41"/>
    </row>
    <row r="25" spans="1:18">
      <c r="A25" s="42" t="s">
        <v>7</v>
      </c>
      <c r="B25" s="38">
        <f>SUMPRODUCT(B3:B22,$Q$3:$Q$22)</f>
        <v>2982</v>
      </c>
      <c r="C25" s="38">
        <f t="shared" ref="C25:O25" si="5">SUMPRODUCT(C3:C22,$Q$3:$Q$22)</f>
        <v>3025</v>
      </c>
      <c r="D25" s="38">
        <f t="shared" si="5"/>
        <v>3131</v>
      </c>
      <c r="E25" s="38">
        <f t="shared" si="5"/>
        <v>2908</v>
      </c>
      <c r="F25" s="39">
        <f t="shared" si="5"/>
        <v>899</v>
      </c>
      <c r="G25" s="38">
        <f t="shared" si="5"/>
        <v>2811</v>
      </c>
      <c r="H25" s="38">
        <f t="shared" si="5"/>
        <v>2605</v>
      </c>
      <c r="I25" s="38">
        <f t="shared" si="5"/>
        <v>2530</v>
      </c>
      <c r="J25" s="39">
        <f t="shared" si="5"/>
        <v>2841</v>
      </c>
      <c r="K25" s="39">
        <f t="shared" si="5"/>
        <v>2271</v>
      </c>
      <c r="L25" s="39">
        <f t="shared" si="5"/>
        <v>2505</v>
      </c>
      <c r="M25" s="39">
        <f t="shared" si="5"/>
        <v>2614</v>
      </c>
      <c r="N25" s="39">
        <f t="shared" si="5"/>
        <v>2774</v>
      </c>
      <c r="O25" s="39">
        <f t="shared" si="5"/>
        <v>1490</v>
      </c>
      <c r="P25" s="38">
        <f>SUMPRODUCT(P3:P22,$Q$3:$Q$22)</f>
        <v>2822</v>
      </c>
      <c r="Q25" s="40">
        <f t="shared" si="0"/>
        <v>38208</v>
      </c>
      <c r="R25" s="41"/>
    </row>
    <row r="26" spans="1:18">
      <c r="A26" s="42" t="s">
        <v>8</v>
      </c>
      <c r="B26" s="38">
        <f>AVERAGE(B3:B22)</f>
        <v>3.4</v>
      </c>
      <c r="C26" s="38">
        <f t="shared" ref="C26:Q26" si="6">AVERAGE(C3:C22)</f>
        <v>3.45</v>
      </c>
      <c r="D26" s="38">
        <f t="shared" si="6"/>
        <v>3.55</v>
      </c>
      <c r="E26" s="38">
        <f t="shared" si="6"/>
        <v>3.3</v>
      </c>
      <c r="F26" s="39">
        <f t="shared" si="6"/>
        <v>1</v>
      </c>
      <c r="G26" s="38">
        <f t="shared" si="6"/>
        <v>3.2</v>
      </c>
      <c r="H26" s="38">
        <f t="shared" si="6"/>
        <v>2.95</v>
      </c>
      <c r="I26" s="38">
        <f>AVERAGE(I3:I22)</f>
        <v>2.85</v>
      </c>
      <c r="J26" s="39">
        <f t="shared" si="6"/>
        <v>3.25</v>
      </c>
      <c r="K26" s="39">
        <f t="shared" si="6"/>
        <v>2.5499999999999998</v>
      </c>
      <c r="L26" s="39">
        <f t="shared" si="6"/>
        <v>2.9</v>
      </c>
      <c r="M26" s="39">
        <f t="shared" si="6"/>
        <v>3</v>
      </c>
      <c r="N26" s="39">
        <f t="shared" si="6"/>
        <v>3.15</v>
      </c>
      <c r="O26" s="39">
        <f t="shared" si="6"/>
        <v>1.65</v>
      </c>
      <c r="P26" s="38">
        <f t="shared" si="6"/>
        <v>3.2</v>
      </c>
      <c r="Q26" s="40">
        <f t="shared" si="6"/>
        <v>43.4</v>
      </c>
      <c r="R26" s="41"/>
    </row>
    <row r="27" spans="1:18">
      <c r="A27" s="40" t="s">
        <v>9</v>
      </c>
      <c r="B27" s="38">
        <f>CORREL(B3:B22,$Q$3:$Q$22)</f>
        <v>0.5097884674857649</v>
      </c>
      <c r="C27" s="38">
        <f t="shared" ref="C27:O27" si="7">CORREL(C3:C22,$Q$3:$Q$22)</f>
        <v>0.49770835093491927</v>
      </c>
      <c r="D27" s="38">
        <f t="shared" si="7"/>
        <v>0.64694649353472278</v>
      </c>
      <c r="E27" s="38">
        <f t="shared" si="7"/>
        <v>0.53876617309797115</v>
      </c>
      <c r="F27" s="39">
        <f t="shared" si="7"/>
        <v>0.31536913557101059</v>
      </c>
      <c r="G27" s="38">
        <f t="shared" si="7"/>
        <v>0.47527645445345124</v>
      </c>
      <c r="H27" s="38">
        <f t="shared" si="7"/>
        <v>0.46547018193800549</v>
      </c>
      <c r="I27" s="38">
        <f t="shared" si="7"/>
        <v>0.56319411103276773</v>
      </c>
      <c r="J27" s="39">
        <f t="shared" si="7"/>
        <v>0.25182845949074339</v>
      </c>
      <c r="K27" s="39">
        <f t="shared" si="7"/>
        <v>0.51894924554619737</v>
      </c>
      <c r="L27" s="39">
        <f t="shared" si="7"/>
        <v>-0.11277824454966073</v>
      </c>
      <c r="M27" s="39">
        <f t="shared" si="7"/>
        <v>0.10173197921645502</v>
      </c>
      <c r="N27" s="39">
        <f t="shared" si="7"/>
        <v>0.5288720168585781</v>
      </c>
      <c r="O27" s="39">
        <f t="shared" si="7"/>
        <v>0.46689425333857465</v>
      </c>
      <c r="P27" s="38">
        <f>CORREL(P3:P22,$Q$3:$Q$22)</f>
        <v>0.46207502223187608</v>
      </c>
    </row>
    <row r="28" spans="1:18">
      <c r="A28" s="40" t="s">
        <v>10</v>
      </c>
      <c r="B28" s="35" t="str">
        <f>IF(B27&gt;0.4444,"V","TV")</f>
        <v>V</v>
      </c>
      <c r="C28" s="35" t="str">
        <f t="shared" ref="C28:I28" si="8">IF(C27&gt;0.4444,"V","TV")</f>
        <v>V</v>
      </c>
      <c r="D28" s="35" t="str">
        <f t="shared" si="8"/>
        <v>V</v>
      </c>
      <c r="E28" s="35" t="str">
        <f t="shared" si="8"/>
        <v>V</v>
      </c>
      <c r="F28" s="43" t="str">
        <f t="shared" si="8"/>
        <v>TV</v>
      </c>
      <c r="G28" s="35" t="str">
        <f t="shared" si="8"/>
        <v>V</v>
      </c>
      <c r="H28" s="35" t="str">
        <f t="shared" si="8"/>
        <v>V</v>
      </c>
      <c r="I28" s="35" t="str">
        <f t="shared" si="8"/>
        <v>V</v>
      </c>
      <c r="J28" s="43" t="str">
        <f>IF(J27&gt;0.4444,"V","TV")</f>
        <v>TV</v>
      </c>
      <c r="K28" s="43" t="str">
        <f t="shared" ref="K28:O28" si="9">IF(K27&gt;0.4444,"V","TV")</f>
        <v>V</v>
      </c>
      <c r="L28" s="43" t="str">
        <f t="shared" si="9"/>
        <v>TV</v>
      </c>
      <c r="M28" s="43" t="str">
        <f>IF(M27&gt;0.4444,"V","TV")</f>
        <v>TV</v>
      </c>
      <c r="N28" s="43" t="str">
        <f t="shared" si="9"/>
        <v>V</v>
      </c>
      <c r="O28" s="43" t="str">
        <f t="shared" si="9"/>
        <v>V</v>
      </c>
      <c r="P28" s="35" t="str">
        <f>IF(P27&gt;0.4444,"V","TV")</f>
        <v>V</v>
      </c>
    </row>
  </sheetData>
  <mergeCells count="4">
    <mergeCell ref="A1:A2"/>
    <mergeCell ref="B1:P1"/>
    <mergeCell ref="Q1:Q2"/>
    <mergeCell ref="R1:R2"/>
  </mergeCells>
  <pageMargins left="0.7" right="0.7" top="0.75" bottom="0.75" header="0.3" footer="0.3"/>
  <pageSetup paperSize="9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N28"/>
  <sheetViews>
    <sheetView tabSelected="1" zoomScale="80" zoomScaleNormal="80" workbookViewId="0">
      <selection activeCell="W9" sqref="W9"/>
    </sheetView>
  </sheetViews>
  <sheetFormatPr defaultRowHeight="15"/>
  <cols>
    <col min="1" max="1" width="9" customWidth="1"/>
    <col min="2" max="6" width="9.140625" customWidth="1"/>
    <col min="9" max="9" width="8.7109375" customWidth="1"/>
    <col min="10" max="10" width="9.140625" customWidth="1"/>
    <col min="13" max="13" width="7.7109375" customWidth="1"/>
    <col min="14" max="14" width="6.85546875" customWidth="1"/>
  </cols>
  <sheetData>
    <row r="2" spans="1:14">
      <c r="A2" s="52" t="s">
        <v>1</v>
      </c>
      <c r="B2" s="53" t="s">
        <v>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2" t="s">
        <v>4</v>
      </c>
      <c r="N2" s="53"/>
    </row>
    <row r="3" spans="1:14">
      <c r="A3" s="52"/>
      <c r="B3" s="33">
        <v>1</v>
      </c>
      <c r="C3" s="33">
        <v>2</v>
      </c>
      <c r="D3" s="33">
        <v>3</v>
      </c>
      <c r="E3" s="33">
        <v>4</v>
      </c>
      <c r="F3" s="34">
        <v>6</v>
      </c>
      <c r="G3" s="33">
        <v>7</v>
      </c>
      <c r="H3" s="33">
        <v>8</v>
      </c>
      <c r="I3" s="34">
        <v>10</v>
      </c>
      <c r="J3" s="34">
        <v>13</v>
      </c>
      <c r="K3" s="34">
        <v>14</v>
      </c>
      <c r="L3" s="33">
        <v>15</v>
      </c>
      <c r="M3" s="52"/>
      <c r="N3" s="53"/>
    </row>
    <row r="4" spans="1:14">
      <c r="A4" s="35">
        <v>1</v>
      </c>
      <c r="B4" s="44">
        <v>4</v>
      </c>
      <c r="C4" s="44">
        <v>4</v>
      </c>
      <c r="D4" s="44">
        <v>4</v>
      </c>
      <c r="E4" s="44">
        <v>4</v>
      </c>
      <c r="F4" s="44">
        <v>4</v>
      </c>
      <c r="G4" s="44">
        <v>4</v>
      </c>
      <c r="H4" s="44">
        <v>3</v>
      </c>
      <c r="I4" s="45">
        <v>4</v>
      </c>
      <c r="J4" s="45">
        <v>4</v>
      </c>
      <c r="K4" s="45">
        <v>1</v>
      </c>
      <c r="L4" s="44">
        <v>4</v>
      </c>
      <c r="M4" s="46">
        <f>SUM(B4:L4)</f>
        <v>40</v>
      </c>
      <c r="N4" s="46">
        <f>M4^2</f>
        <v>1600</v>
      </c>
    </row>
    <row r="5" spans="1:14">
      <c r="A5" s="35">
        <v>2</v>
      </c>
      <c r="B5" s="44">
        <v>3</v>
      </c>
      <c r="C5" s="44">
        <v>3</v>
      </c>
      <c r="D5" s="44">
        <v>4</v>
      </c>
      <c r="E5" s="44">
        <v>4</v>
      </c>
      <c r="F5" s="44">
        <v>3</v>
      </c>
      <c r="G5" s="44">
        <v>4</v>
      </c>
      <c r="H5" s="44">
        <v>1</v>
      </c>
      <c r="I5" s="45">
        <v>1</v>
      </c>
      <c r="J5" s="45">
        <v>3</v>
      </c>
      <c r="K5" s="45">
        <v>0</v>
      </c>
      <c r="L5" s="44">
        <v>1</v>
      </c>
      <c r="M5" s="46">
        <f t="shared" ref="M5:M23" si="0">SUM(B5:L5)</f>
        <v>27</v>
      </c>
      <c r="N5" s="46">
        <f t="shared" ref="N5:N23" si="1">M5^2</f>
        <v>729</v>
      </c>
    </row>
    <row r="6" spans="1:14">
      <c r="A6" s="35">
        <v>3</v>
      </c>
      <c r="B6" s="44">
        <v>4</v>
      </c>
      <c r="C6" s="44">
        <v>3</v>
      </c>
      <c r="D6" s="44">
        <v>2</v>
      </c>
      <c r="E6" s="44">
        <v>2</v>
      </c>
      <c r="F6" s="44">
        <v>3</v>
      </c>
      <c r="G6" s="44">
        <v>2</v>
      </c>
      <c r="H6" s="44">
        <v>4</v>
      </c>
      <c r="I6" s="45">
        <v>1</v>
      </c>
      <c r="J6" s="45">
        <v>2</v>
      </c>
      <c r="K6" s="45">
        <v>1</v>
      </c>
      <c r="L6" s="44">
        <v>4</v>
      </c>
      <c r="M6" s="46">
        <f t="shared" si="0"/>
        <v>28</v>
      </c>
      <c r="N6" s="46">
        <f t="shared" si="1"/>
        <v>784</v>
      </c>
    </row>
    <row r="7" spans="1:14">
      <c r="A7" s="35">
        <v>4</v>
      </c>
      <c r="B7" s="44">
        <v>3</v>
      </c>
      <c r="C7" s="44">
        <v>3</v>
      </c>
      <c r="D7" s="44">
        <v>2</v>
      </c>
      <c r="E7" s="44">
        <v>2</v>
      </c>
      <c r="F7" s="44">
        <v>3</v>
      </c>
      <c r="G7" s="44">
        <v>2</v>
      </c>
      <c r="H7" s="44">
        <v>2</v>
      </c>
      <c r="I7" s="45">
        <v>2</v>
      </c>
      <c r="J7" s="45">
        <v>3</v>
      </c>
      <c r="K7" s="45">
        <v>0</v>
      </c>
      <c r="L7" s="44">
        <v>1</v>
      </c>
      <c r="M7" s="46">
        <f t="shared" si="0"/>
        <v>23</v>
      </c>
      <c r="N7" s="46">
        <f t="shared" si="1"/>
        <v>529</v>
      </c>
    </row>
    <row r="8" spans="1:14">
      <c r="A8" s="35">
        <v>5</v>
      </c>
      <c r="B8" s="44">
        <v>3</v>
      </c>
      <c r="C8" s="44">
        <v>4</v>
      </c>
      <c r="D8" s="44">
        <v>4</v>
      </c>
      <c r="E8" s="44">
        <v>4</v>
      </c>
      <c r="F8" s="44">
        <v>2</v>
      </c>
      <c r="G8" s="44">
        <v>2</v>
      </c>
      <c r="H8" s="44">
        <v>3</v>
      </c>
      <c r="I8" s="45">
        <v>2</v>
      </c>
      <c r="J8" s="45">
        <v>4</v>
      </c>
      <c r="K8" s="45">
        <v>1</v>
      </c>
      <c r="L8" s="44">
        <v>4</v>
      </c>
      <c r="M8" s="46">
        <f t="shared" si="0"/>
        <v>33</v>
      </c>
      <c r="N8" s="46">
        <f t="shared" si="1"/>
        <v>1089</v>
      </c>
    </row>
    <row r="9" spans="1:14">
      <c r="A9" s="35">
        <v>6</v>
      </c>
      <c r="B9" s="44">
        <v>4</v>
      </c>
      <c r="C9" s="44">
        <v>4</v>
      </c>
      <c r="D9" s="44">
        <v>4</v>
      </c>
      <c r="E9" s="44">
        <v>4</v>
      </c>
      <c r="F9" s="44">
        <v>4</v>
      </c>
      <c r="G9" s="44">
        <v>1</v>
      </c>
      <c r="H9" s="44">
        <v>3</v>
      </c>
      <c r="I9" s="45">
        <v>2</v>
      </c>
      <c r="J9" s="45">
        <v>4</v>
      </c>
      <c r="K9" s="45">
        <v>3</v>
      </c>
      <c r="L9" s="44">
        <v>4</v>
      </c>
      <c r="M9" s="46">
        <f t="shared" si="0"/>
        <v>37</v>
      </c>
      <c r="N9" s="46">
        <f t="shared" si="1"/>
        <v>1369</v>
      </c>
    </row>
    <row r="10" spans="1:14">
      <c r="A10" s="35">
        <v>7</v>
      </c>
      <c r="B10" s="44">
        <v>3</v>
      </c>
      <c r="C10" s="44">
        <v>2</v>
      </c>
      <c r="D10" s="44">
        <v>4</v>
      </c>
      <c r="E10" s="44">
        <v>4</v>
      </c>
      <c r="F10" s="44">
        <v>2</v>
      </c>
      <c r="G10" s="44">
        <v>3</v>
      </c>
      <c r="H10" s="44">
        <v>4</v>
      </c>
      <c r="I10" s="45">
        <v>2</v>
      </c>
      <c r="J10" s="45">
        <v>3</v>
      </c>
      <c r="K10" s="45">
        <v>2</v>
      </c>
      <c r="L10" s="44">
        <v>3</v>
      </c>
      <c r="M10" s="46">
        <f t="shared" si="0"/>
        <v>32</v>
      </c>
      <c r="N10" s="46">
        <f t="shared" si="1"/>
        <v>1024</v>
      </c>
    </row>
    <row r="11" spans="1:14">
      <c r="A11" s="35">
        <v>8</v>
      </c>
      <c r="B11" s="44">
        <v>4</v>
      </c>
      <c r="C11" s="44">
        <v>4</v>
      </c>
      <c r="D11" s="44">
        <v>4</v>
      </c>
      <c r="E11" s="44">
        <v>3</v>
      </c>
      <c r="F11" s="44">
        <v>3</v>
      </c>
      <c r="G11" s="44">
        <v>3</v>
      </c>
      <c r="H11" s="44">
        <v>3</v>
      </c>
      <c r="I11" s="45">
        <v>2</v>
      </c>
      <c r="J11" s="45">
        <v>4</v>
      </c>
      <c r="K11" s="45">
        <v>2</v>
      </c>
      <c r="L11" s="44">
        <v>4</v>
      </c>
      <c r="M11" s="46">
        <f t="shared" si="0"/>
        <v>36</v>
      </c>
      <c r="N11" s="46">
        <f t="shared" si="1"/>
        <v>1296</v>
      </c>
    </row>
    <row r="12" spans="1:14">
      <c r="A12" s="35">
        <v>9</v>
      </c>
      <c r="B12" s="44">
        <v>4</v>
      </c>
      <c r="C12" s="44">
        <v>4</v>
      </c>
      <c r="D12" s="44">
        <v>4</v>
      </c>
      <c r="E12" s="44">
        <v>4</v>
      </c>
      <c r="F12" s="44">
        <v>4</v>
      </c>
      <c r="G12" s="44">
        <v>3</v>
      </c>
      <c r="H12" s="44">
        <v>3</v>
      </c>
      <c r="I12" s="45">
        <v>1</v>
      </c>
      <c r="J12" s="45">
        <v>2</v>
      </c>
      <c r="K12" s="45">
        <v>0</v>
      </c>
      <c r="L12" s="44">
        <v>3</v>
      </c>
      <c r="M12" s="46">
        <f t="shared" si="0"/>
        <v>32</v>
      </c>
      <c r="N12" s="46">
        <f t="shared" si="1"/>
        <v>1024</v>
      </c>
    </row>
    <row r="13" spans="1:14">
      <c r="A13" s="35">
        <v>10</v>
      </c>
      <c r="B13" s="44">
        <v>3</v>
      </c>
      <c r="C13" s="44">
        <v>3</v>
      </c>
      <c r="D13" s="44">
        <v>2</v>
      </c>
      <c r="E13" s="44">
        <v>2</v>
      </c>
      <c r="F13" s="44">
        <v>3</v>
      </c>
      <c r="G13" s="44">
        <v>2</v>
      </c>
      <c r="H13" s="44">
        <v>0</v>
      </c>
      <c r="I13" s="45">
        <v>1</v>
      </c>
      <c r="J13" s="45">
        <v>3</v>
      </c>
      <c r="K13" s="45">
        <v>2</v>
      </c>
      <c r="L13" s="44">
        <v>4</v>
      </c>
      <c r="M13" s="46">
        <f t="shared" si="0"/>
        <v>25</v>
      </c>
      <c r="N13" s="46">
        <f t="shared" si="1"/>
        <v>625</v>
      </c>
    </row>
    <row r="14" spans="1:14">
      <c r="A14" s="35">
        <v>11</v>
      </c>
      <c r="B14" s="44">
        <v>4</v>
      </c>
      <c r="C14" s="44">
        <v>3</v>
      </c>
      <c r="D14" s="44">
        <v>4</v>
      </c>
      <c r="E14" s="44">
        <v>4</v>
      </c>
      <c r="F14" s="44">
        <v>4</v>
      </c>
      <c r="G14" s="44">
        <v>4</v>
      </c>
      <c r="H14" s="44">
        <v>3</v>
      </c>
      <c r="I14" s="45">
        <v>4</v>
      </c>
      <c r="J14" s="45">
        <v>4</v>
      </c>
      <c r="K14" s="45">
        <v>2</v>
      </c>
      <c r="L14" s="44">
        <v>4</v>
      </c>
      <c r="M14" s="46">
        <f t="shared" si="0"/>
        <v>40</v>
      </c>
      <c r="N14" s="46">
        <f t="shared" si="1"/>
        <v>1600</v>
      </c>
    </row>
    <row r="15" spans="1:14">
      <c r="A15" s="35">
        <v>12</v>
      </c>
      <c r="B15" s="44">
        <v>3</v>
      </c>
      <c r="C15" s="44">
        <v>4</v>
      </c>
      <c r="D15" s="44">
        <v>4</v>
      </c>
      <c r="E15" s="44">
        <v>3</v>
      </c>
      <c r="F15" s="44">
        <v>3</v>
      </c>
      <c r="G15" s="44">
        <v>4</v>
      </c>
      <c r="H15" s="44">
        <v>4</v>
      </c>
      <c r="I15" s="45">
        <v>3</v>
      </c>
      <c r="J15" s="45">
        <v>3</v>
      </c>
      <c r="K15" s="45">
        <v>3</v>
      </c>
      <c r="L15" s="44">
        <v>3</v>
      </c>
      <c r="M15" s="46">
        <f t="shared" si="0"/>
        <v>37</v>
      </c>
      <c r="N15" s="46">
        <f t="shared" si="1"/>
        <v>1369</v>
      </c>
    </row>
    <row r="16" spans="1:14">
      <c r="A16" s="35">
        <v>13</v>
      </c>
      <c r="B16" s="44">
        <v>4</v>
      </c>
      <c r="C16" s="44">
        <v>3</v>
      </c>
      <c r="D16" s="44">
        <v>4</v>
      </c>
      <c r="E16" s="44">
        <v>3</v>
      </c>
      <c r="F16" s="44">
        <v>4</v>
      </c>
      <c r="G16" s="44">
        <v>2</v>
      </c>
      <c r="H16" s="44">
        <v>3</v>
      </c>
      <c r="I16" s="45">
        <v>4</v>
      </c>
      <c r="J16" s="45">
        <v>3</v>
      </c>
      <c r="K16" s="45">
        <v>4</v>
      </c>
      <c r="L16" s="44">
        <v>4</v>
      </c>
      <c r="M16" s="46">
        <f t="shared" si="0"/>
        <v>38</v>
      </c>
      <c r="N16" s="46">
        <f t="shared" si="1"/>
        <v>1444</v>
      </c>
    </row>
    <row r="17" spans="1:14">
      <c r="A17" s="35">
        <v>14</v>
      </c>
      <c r="B17" s="44">
        <v>3</v>
      </c>
      <c r="C17" s="44">
        <v>4</v>
      </c>
      <c r="D17" s="44">
        <v>3</v>
      </c>
      <c r="E17" s="44">
        <v>4</v>
      </c>
      <c r="F17" s="44">
        <v>3</v>
      </c>
      <c r="G17" s="44">
        <v>3</v>
      </c>
      <c r="H17" s="44">
        <v>3</v>
      </c>
      <c r="I17" s="45">
        <v>3</v>
      </c>
      <c r="J17" s="45">
        <v>4</v>
      </c>
      <c r="K17" s="45">
        <v>0</v>
      </c>
      <c r="L17" s="44">
        <v>3</v>
      </c>
      <c r="M17" s="46">
        <f t="shared" si="0"/>
        <v>33</v>
      </c>
      <c r="N17" s="46">
        <f t="shared" si="1"/>
        <v>1089</v>
      </c>
    </row>
    <row r="18" spans="1:14">
      <c r="A18" s="35">
        <v>15</v>
      </c>
      <c r="B18" s="44">
        <v>2</v>
      </c>
      <c r="C18" s="44">
        <v>3</v>
      </c>
      <c r="D18" s="44">
        <v>3</v>
      </c>
      <c r="E18" s="44">
        <v>4</v>
      </c>
      <c r="F18" s="44">
        <v>2</v>
      </c>
      <c r="G18" s="44">
        <v>2</v>
      </c>
      <c r="H18" s="44">
        <v>3</v>
      </c>
      <c r="I18" s="45">
        <v>4</v>
      </c>
      <c r="J18" s="45">
        <v>2</v>
      </c>
      <c r="K18" s="45">
        <v>2</v>
      </c>
      <c r="L18" s="44">
        <v>3</v>
      </c>
      <c r="M18" s="46">
        <f t="shared" si="0"/>
        <v>30</v>
      </c>
      <c r="N18" s="46">
        <f t="shared" si="1"/>
        <v>900</v>
      </c>
    </row>
    <row r="19" spans="1:14">
      <c r="A19" s="35">
        <v>16</v>
      </c>
      <c r="B19" s="44">
        <v>4</v>
      </c>
      <c r="C19" s="44">
        <v>4</v>
      </c>
      <c r="D19" s="44">
        <v>4</v>
      </c>
      <c r="E19" s="44">
        <v>3</v>
      </c>
      <c r="F19" s="44">
        <v>3</v>
      </c>
      <c r="G19" s="44">
        <v>4</v>
      </c>
      <c r="H19" s="44">
        <v>4</v>
      </c>
      <c r="I19" s="45">
        <v>3</v>
      </c>
      <c r="J19" s="45">
        <v>3</v>
      </c>
      <c r="K19" s="45">
        <v>2</v>
      </c>
      <c r="L19" s="44">
        <v>3</v>
      </c>
      <c r="M19" s="46">
        <f t="shared" si="0"/>
        <v>37</v>
      </c>
      <c r="N19" s="46">
        <f t="shared" si="1"/>
        <v>1369</v>
      </c>
    </row>
    <row r="20" spans="1:14">
      <c r="A20" s="35">
        <v>17</v>
      </c>
      <c r="B20" s="44">
        <v>3</v>
      </c>
      <c r="C20" s="44">
        <v>3</v>
      </c>
      <c r="D20" s="44">
        <v>4</v>
      </c>
      <c r="E20" s="44">
        <v>3</v>
      </c>
      <c r="F20" s="44">
        <v>4</v>
      </c>
      <c r="G20" s="44">
        <v>3</v>
      </c>
      <c r="H20" s="44">
        <v>3</v>
      </c>
      <c r="I20" s="45">
        <v>2</v>
      </c>
      <c r="J20" s="45">
        <v>3</v>
      </c>
      <c r="K20" s="45">
        <v>2</v>
      </c>
      <c r="L20" s="44">
        <v>4</v>
      </c>
      <c r="M20" s="46">
        <f t="shared" si="0"/>
        <v>34</v>
      </c>
      <c r="N20" s="46">
        <f t="shared" si="1"/>
        <v>1156</v>
      </c>
    </row>
    <row r="21" spans="1:14">
      <c r="A21" s="35">
        <v>18</v>
      </c>
      <c r="B21" s="44">
        <v>4</v>
      </c>
      <c r="C21" s="44">
        <v>4</v>
      </c>
      <c r="D21" s="44">
        <v>3</v>
      </c>
      <c r="E21" s="44">
        <v>4</v>
      </c>
      <c r="F21" s="44">
        <v>4</v>
      </c>
      <c r="G21" s="44">
        <v>4</v>
      </c>
      <c r="H21" s="44">
        <v>3</v>
      </c>
      <c r="I21" s="45">
        <v>3</v>
      </c>
      <c r="J21" s="45">
        <v>4</v>
      </c>
      <c r="K21" s="45">
        <v>3</v>
      </c>
      <c r="L21" s="44">
        <v>3</v>
      </c>
      <c r="M21" s="46">
        <f t="shared" si="0"/>
        <v>39</v>
      </c>
      <c r="N21" s="46">
        <f t="shared" si="1"/>
        <v>1521</v>
      </c>
    </row>
    <row r="22" spans="1:14">
      <c r="A22" s="35">
        <v>19</v>
      </c>
      <c r="B22" s="44">
        <v>3</v>
      </c>
      <c r="C22" s="44">
        <v>3</v>
      </c>
      <c r="D22" s="44">
        <v>4</v>
      </c>
      <c r="E22" s="44">
        <v>3</v>
      </c>
      <c r="F22" s="44">
        <v>3</v>
      </c>
      <c r="G22" s="44">
        <v>3</v>
      </c>
      <c r="H22" s="44">
        <v>2</v>
      </c>
      <c r="I22" s="45">
        <v>4</v>
      </c>
      <c r="J22" s="45">
        <v>2</v>
      </c>
      <c r="K22" s="45">
        <v>0</v>
      </c>
      <c r="L22" s="44">
        <v>2</v>
      </c>
      <c r="M22" s="46">
        <f t="shared" si="0"/>
        <v>29</v>
      </c>
      <c r="N22" s="46">
        <f t="shared" si="1"/>
        <v>841</v>
      </c>
    </row>
    <row r="23" spans="1:14">
      <c r="A23" s="35">
        <v>20</v>
      </c>
      <c r="B23" s="44">
        <v>3</v>
      </c>
      <c r="C23" s="44">
        <v>4</v>
      </c>
      <c r="D23" s="44">
        <v>4</v>
      </c>
      <c r="E23" s="44">
        <v>2</v>
      </c>
      <c r="F23" s="44">
        <v>3</v>
      </c>
      <c r="G23" s="44">
        <v>4</v>
      </c>
      <c r="H23" s="44">
        <v>3</v>
      </c>
      <c r="I23" s="45">
        <v>3</v>
      </c>
      <c r="J23" s="45">
        <v>3</v>
      </c>
      <c r="K23" s="45">
        <v>3</v>
      </c>
      <c r="L23" s="44">
        <v>3</v>
      </c>
      <c r="M23" s="46">
        <f t="shared" si="0"/>
        <v>35</v>
      </c>
      <c r="N23" s="46">
        <f t="shared" si="1"/>
        <v>1225</v>
      </c>
    </row>
    <row r="24" spans="1:14">
      <c r="A24" s="35" t="s">
        <v>12</v>
      </c>
      <c r="B24" s="54">
        <v>11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46">
        <f>SUM(M4:M23)</f>
        <v>665</v>
      </c>
      <c r="N24" s="46">
        <f>SUM(N4:N23)</f>
        <v>22583</v>
      </c>
    </row>
    <row r="25" spans="1:14">
      <c r="A25" s="35" t="s">
        <v>8</v>
      </c>
      <c r="B25" s="46">
        <f>AVERAGE(B4:B23)</f>
        <v>3.4</v>
      </c>
      <c r="C25" s="46">
        <f t="shared" ref="C25:K25" si="2">AVERAGE(C4:C23)</f>
        <v>3.45</v>
      </c>
      <c r="D25" s="46">
        <f t="shared" si="2"/>
        <v>3.55</v>
      </c>
      <c r="E25" s="46">
        <f t="shared" si="2"/>
        <v>3.3</v>
      </c>
      <c r="F25" s="46">
        <f t="shared" si="2"/>
        <v>3.2</v>
      </c>
      <c r="G25" s="46">
        <f t="shared" si="2"/>
        <v>2.95</v>
      </c>
      <c r="H25" s="46">
        <f t="shared" si="2"/>
        <v>2.85</v>
      </c>
      <c r="I25" s="46">
        <f t="shared" si="2"/>
        <v>2.5499999999999998</v>
      </c>
      <c r="J25" s="46">
        <f t="shared" si="2"/>
        <v>3.15</v>
      </c>
      <c r="K25" s="46">
        <f t="shared" si="2"/>
        <v>1.65</v>
      </c>
      <c r="L25" s="46">
        <f>AVERAGE(L4:L23)</f>
        <v>3.2</v>
      </c>
      <c r="M25" s="46">
        <f>SUM(B25:L25)</f>
        <v>33.25</v>
      </c>
      <c r="N25" s="47"/>
    </row>
    <row r="26" spans="1:14">
      <c r="A26" s="35" t="s">
        <v>13</v>
      </c>
      <c r="B26" s="46">
        <f>VAR(B4:B23)</f>
        <v>0.35789473684210588</v>
      </c>
      <c r="C26" s="46">
        <f t="shared" ref="C26:L26" si="3">VAR(C4:C23)</f>
        <v>0.36578947368420994</v>
      </c>
      <c r="D26" s="46">
        <f t="shared" si="3"/>
        <v>0.57631578947368356</v>
      </c>
      <c r="E26" s="46">
        <f t="shared" si="3"/>
        <v>0.64210526315789418</v>
      </c>
      <c r="F26" s="46">
        <f t="shared" si="3"/>
        <v>0.48421052631578887</v>
      </c>
      <c r="G26" s="46">
        <f t="shared" si="3"/>
        <v>0.89210526315789418</v>
      </c>
      <c r="H26" s="46">
        <f t="shared" si="3"/>
        <v>0.9763157894736848</v>
      </c>
      <c r="I26" s="46">
        <f t="shared" si="3"/>
        <v>1.2078947368421047</v>
      </c>
      <c r="J26" s="46">
        <f t="shared" si="3"/>
        <v>0.55526315789473746</v>
      </c>
      <c r="K26" s="46">
        <f t="shared" si="3"/>
        <v>1.5026315789473683</v>
      </c>
      <c r="L26" s="46">
        <f t="shared" si="3"/>
        <v>0.90526315789473621</v>
      </c>
      <c r="M26" s="46">
        <f>SUM(B26:L26)</f>
        <v>8.4657894736842074</v>
      </c>
      <c r="N26" s="47"/>
    </row>
    <row r="27" spans="1:14">
      <c r="A27" s="48" t="s">
        <v>14</v>
      </c>
      <c r="B27" s="46">
        <f>(N24-M24^2/20)/20</f>
        <v>23.587499999999999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</row>
    <row r="28" spans="1:14">
      <c r="A28" s="40"/>
      <c r="B28" s="46">
        <f>((11/10)*(1-M26/B27))</f>
        <v>0.70519900705659244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</row>
  </sheetData>
  <mergeCells count="5">
    <mergeCell ref="A2:A3"/>
    <mergeCell ref="B2:L2"/>
    <mergeCell ref="M2:M3"/>
    <mergeCell ref="N2:N3"/>
    <mergeCell ref="B24:L24"/>
  </mergeCells>
  <pageMargins left="0.7" right="0.7" top="0.75" bottom="0.75" header="0.3" footer="0.3"/>
  <pageSetup paperSize="9" orientation="landscape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K30"/>
  <sheetViews>
    <sheetView topLeftCell="A4" workbookViewId="0">
      <selection activeCell="J28" sqref="J28"/>
    </sheetView>
  </sheetViews>
  <sheetFormatPr defaultRowHeight="15"/>
  <cols>
    <col min="1" max="1" width="10.85546875" customWidth="1"/>
  </cols>
  <sheetData>
    <row r="2" spans="1:11">
      <c r="A2" s="1" t="s">
        <v>11</v>
      </c>
    </row>
    <row r="4" spans="1:11">
      <c r="A4" s="51" t="s">
        <v>1</v>
      </c>
      <c r="B4" s="50" t="s">
        <v>3</v>
      </c>
      <c r="C4" s="50"/>
      <c r="D4" s="50"/>
      <c r="E4" s="50"/>
      <c r="F4" s="50"/>
      <c r="G4" s="50"/>
      <c r="H4" s="50"/>
      <c r="I4" s="50"/>
      <c r="J4" s="51" t="s">
        <v>4</v>
      </c>
      <c r="K4" s="50"/>
    </row>
    <row r="5" spans="1:11">
      <c r="A5" s="51"/>
      <c r="B5" s="7">
        <v>1</v>
      </c>
      <c r="C5" s="7">
        <v>2</v>
      </c>
      <c r="D5" s="7">
        <v>3</v>
      </c>
      <c r="E5" s="7">
        <v>4</v>
      </c>
      <c r="F5" s="7">
        <v>6</v>
      </c>
      <c r="G5" s="7">
        <v>7</v>
      </c>
      <c r="H5" s="7">
        <v>8</v>
      </c>
      <c r="I5" s="7">
        <v>10</v>
      </c>
      <c r="J5" s="51"/>
      <c r="K5" s="50"/>
    </row>
    <row r="6" spans="1:11">
      <c r="A6" s="7">
        <v>1</v>
      </c>
      <c r="B6" s="15">
        <v>4</v>
      </c>
      <c r="C6" s="14">
        <v>4</v>
      </c>
      <c r="D6" s="14">
        <v>3</v>
      </c>
      <c r="E6" s="14">
        <v>3</v>
      </c>
      <c r="F6" s="14">
        <v>4</v>
      </c>
      <c r="G6" s="14">
        <v>3</v>
      </c>
      <c r="H6" s="14">
        <v>3</v>
      </c>
      <c r="I6" s="17">
        <v>3</v>
      </c>
      <c r="J6" s="10">
        <f>SUM(B6:I6)</f>
        <v>27</v>
      </c>
      <c r="K6" s="10">
        <f>J6^2</f>
        <v>729</v>
      </c>
    </row>
    <row r="7" spans="1:11">
      <c r="A7" s="7">
        <v>2</v>
      </c>
      <c r="B7" s="16">
        <v>3</v>
      </c>
      <c r="C7" s="8">
        <v>3</v>
      </c>
      <c r="D7" s="8">
        <v>2</v>
      </c>
      <c r="E7" s="8">
        <v>2</v>
      </c>
      <c r="F7" s="8">
        <v>3</v>
      </c>
      <c r="G7" s="8">
        <v>2</v>
      </c>
      <c r="H7" s="8">
        <v>1</v>
      </c>
      <c r="I7" s="18">
        <v>2</v>
      </c>
      <c r="J7" s="10">
        <f t="shared" ref="J7:J25" si="0">SUM(B7:I7)</f>
        <v>18</v>
      </c>
      <c r="K7" s="10">
        <f t="shared" ref="K7:K25" si="1">J7^2</f>
        <v>324</v>
      </c>
    </row>
    <row r="8" spans="1:11">
      <c r="A8" s="7">
        <v>3</v>
      </c>
      <c r="B8" s="16">
        <v>4</v>
      </c>
      <c r="C8" s="8">
        <v>3</v>
      </c>
      <c r="D8" s="8">
        <v>4</v>
      </c>
      <c r="E8" s="8">
        <v>3</v>
      </c>
      <c r="F8" s="8">
        <v>3</v>
      </c>
      <c r="G8" s="8">
        <v>4</v>
      </c>
      <c r="H8" s="8">
        <v>2</v>
      </c>
      <c r="I8" s="18">
        <v>2</v>
      </c>
      <c r="J8" s="10">
        <f t="shared" si="0"/>
        <v>25</v>
      </c>
      <c r="K8" s="10">
        <f t="shared" si="1"/>
        <v>625</v>
      </c>
    </row>
    <row r="9" spans="1:11">
      <c r="A9" s="7">
        <v>4</v>
      </c>
      <c r="B9" s="16">
        <v>3</v>
      </c>
      <c r="C9" s="8">
        <v>3</v>
      </c>
      <c r="D9" s="8">
        <v>2</v>
      </c>
      <c r="E9" s="8">
        <v>2</v>
      </c>
      <c r="F9" s="8">
        <v>3</v>
      </c>
      <c r="G9" s="8">
        <v>3</v>
      </c>
      <c r="H9" s="8">
        <v>2</v>
      </c>
      <c r="I9" s="18">
        <v>3</v>
      </c>
      <c r="J9" s="10">
        <f t="shared" si="0"/>
        <v>21</v>
      </c>
      <c r="K9" s="10">
        <f t="shared" si="1"/>
        <v>441</v>
      </c>
    </row>
    <row r="10" spans="1:11">
      <c r="A10" s="7">
        <v>5</v>
      </c>
      <c r="B10" s="16">
        <v>3</v>
      </c>
      <c r="C10" s="8">
        <v>4</v>
      </c>
      <c r="D10" s="8">
        <v>3</v>
      </c>
      <c r="E10" s="8">
        <v>3</v>
      </c>
      <c r="F10" s="8">
        <v>1</v>
      </c>
      <c r="G10" s="8">
        <v>2</v>
      </c>
      <c r="H10" s="8">
        <v>3</v>
      </c>
      <c r="I10" s="18">
        <v>4</v>
      </c>
      <c r="J10" s="10">
        <f t="shared" si="0"/>
        <v>23</v>
      </c>
      <c r="K10" s="10">
        <f t="shared" si="1"/>
        <v>529</v>
      </c>
    </row>
    <row r="11" spans="1:11">
      <c r="A11" s="7">
        <v>6</v>
      </c>
      <c r="B11" s="16">
        <v>4</v>
      </c>
      <c r="C11" s="8">
        <v>4</v>
      </c>
      <c r="D11" s="8">
        <v>3</v>
      </c>
      <c r="E11" s="8">
        <v>3</v>
      </c>
      <c r="F11" s="8">
        <v>4</v>
      </c>
      <c r="G11" s="8">
        <v>1</v>
      </c>
      <c r="H11" s="8">
        <v>3</v>
      </c>
      <c r="I11" s="18">
        <v>1</v>
      </c>
      <c r="J11" s="10">
        <f t="shared" si="0"/>
        <v>23</v>
      </c>
      <c r="K11" s="10">
        <f t="shared" si="1"/>
        <v>529</v>
      </c>
    </row>
    <row r="12" spans="1:11">
      <c r="A12" s="7">
        <v>7</v>
      </c>
      <c r="B12" s="16">
        <v>3</v>
      </c>
      <c r="C12" s="8">
        <v>2</v>
      </c>
      <c r="D12" s="8">
        <v>1</v>
      </c>
      <c r="E12" s="8">
        <v>2</v>
      </c>
      <c r="F12" s="8">
        <v>2</v>
      </c>
      <c r="G12" s="8">
        <v>3</v>
      </c>
      <c r="H12" s="8">
        <v>4</v>
      </c>
      <c r="I12" s="18">
        <v>3</v>
      </c>
      <c r="J12" s="10">
        <f t="shared" si="0"/>
        <v>20</v>
      </c>
      <c r="K12" s="10">
        <f t="shared" si="1"/>
        <v>400</v>
      </c>
    </row>
    <row r="13" spans="1:11">
      <c r="A13" s="7">
        <v>8</v>
      </c>
      <c r="B13" s="16">
        <v>4</v>
      </c>
      <c r="C13" s="8">
        <v>4</v>
      </c>
      <c r="D13" s="8">
        <v>3</v>
      </c>
      <c r="E13" s="8">
        <v>3</v>
      </c>
      <c r="F13" s="8">
        <v>3</v>
      </c>
      <c r="G13" s="8">
        <v>2</v>
      </c>
      <c r="H13" s="8">
        <v>3</v>
      </c>
      <c r="I13" s="18">
        <v>4</v>
      </c>
      <c r="J13" s="10">
        <f t="shared" si="0"/>
        <v>26</v>
      </c>
      <c r="K13" s="10">
        <f t="shared" si="1"/>
        <v>676</v>
      </c>
    </row>
    <row r="14" spans="1:11">
      <c r="A14" s="7">
        <v>9</v>
      </c>
      <c r="B14" s="16">
        <v>4</v>
      </c>
      <c r="C14" s="8">
        <v>4</v>
      </c>
      <c r="D14" s="8">
        <v>4</v>
      </c>
      <c r="E14" s="8">
        <v>4</v>
      </c>
      <c r="F14" s="8">
        <v>4</v>
      </c>
      <c r="G14" s="8">
        <v>3</v>
      </c>
      <c r="H14" s="8">
        <v>4</v>
      </c>
      <c r="I14" s="18">
        <v>3</v>
      </c>
      <c r="J14" s="10">
        <f t="shared" si="0"/>
        <v>30</v>
      </c>
      <c r="K14" s="10">
        <f t="shared" si="1"/>
        <v>900</v>
      </c>
    </row>
    <row r="15" spans="1:11">
      <c r="A15" s="7">
        <v>10</v>
      </c>
      <c r="B15" s="16">
        <v>3</v>
      </c>
      <c r="C15" s="8">
        <v>3</v>
      </c>
      <c r="D15" s="8">
        <v>3</v>
      </c>
      <c r="E15" s="8">
        <v>3</v>
      </c>
      <c r="F15" s="8">
        <v>3</v>
      </c>
      <c r="G15" s="8">
        <v>2</v>
      </c>
      <c r="H15" s="8">
        <v>0</v>
      </c>
      <c r="I15" s="18">
        <v>0</v>
      </c>
      <c r="J15" s="10">
        <f t="shared" si="0"/>
        <v>17</v>
      </c>
      <c r="K15" s="10">
        <f>J15^2</f>
        <v>289</v>
      </c>
    </row>
    <row r="16" spans="1:11">
      <c r="A16" s="7">
        <v>11</v>
      </c>
      <c r="B16" s="16">
        <v>4</v>
      </c>
      <c r="C16" s="8">
        <v>3</v>
      </c>
      <c r="D16" s="8">
        <v>4</v>
      </c>
      <c r="E16" s="8">
        <v>3</v>
      </c>
      <c r="F16" s="8">
        <v>4</v>
      </c>
      <c r="G16" s="8">
        <v>2</v>
      </c>
      <c r="H16" s="8">
        <v>3</v>
      </c>
      <c r="I16" s="18">
        <v>4</v>
      </c>
      <c r="J16" s="10">
        <f t="shared" si="0"/>
        <v>27</v>
      </c>
      <c r="K16" s="10">
        <f t="shared" si="1"/>
        <v>729</v>
      </c>
    </row>
    <row r="17" spans="1:11">
      <c r="A17" s="7">
        <v>12</v>
      </c>
      <c r="B17" s="16">
        <v>3</v>
      </c>
      <c r="C17" s="8">
        <v>4</v>
      </c>
      <c r="D17" s="8">
        <v>3</v>
      </c>
      <c r="E17" s="8">
        <v>4</v>
      </c>
      <c r="F17" s="8">
        <v>3</v>
      </c>
      <c r="G17" s="8">
        <v>4</v>
      </c>
      <c r="H17" s="8">
        <v>4</v>
      </c>
      <c r="I17" s="18">
        <v>3</v>
      </c>
      <c r="J17" s="10">
        <f t="shared" si="0"/>
        <v>28</v>
      </c>
      <c r="K17" s="10">
        <f t="shared" si="1"/>
        <v>784</v>
      </c>
    </row>
    <row r="18" spans="1:11">
      <c r="A18" s="7">
        <v>13</v>
      </c>
      <c r="B18" s="16">
        <v>4</v>
      </c>
      <c r="C18" s="8">
        <v>3</v>
      </c>
      <c r="D18" s="8">
        <v>4</v>
      </c>
      <c r="E18" s="8">
        <v>3</v>
      </c>
      <c r="F18" s="8">
        <v>4</v>
      </c>
      <c r="G18" s="8">
        <v>2</v>
      </c>
      <c r="H18" s="8">
        <v>3</v>
      </c>
      <c r="I18" s="18">
        <v>4</v>
      </c>
      <c r="J18" s="10">
        <f t="shared" si="0"/>
        <v>27</v>
      </c>
      <c r="K18" s="10">
        <f t="shared" si="1"/>
        <v>729</v>
      </c>
    </row>
    <row r="19" spans="1:11">
      <c r="A19" s="7">
        <v>14</v>
      </c>
      <c r="B19" s="16">
        <v>3</v>
      </c>
      <c r="C19" s="8">
        <v>4</v>
      </c>
      <c r="D19" s="8">
        <v>3</v>
      </c>
      <c r="E19" s="8">
        <v>4</v>
      </c>
      <c r="F19" s="8">
        <v>3</v>
      </c>
      <c r="G19" s="8">
        <v>3</v>
      </c>
      <c r="H19" s="8">
        <v>3</v>
      </c>
      <c r="I19" s="18">
        <v>3</v>
      </c>
      <c r="J19" s="10">
        <f t="shared" si="0"/>
        <v>26</v>
      </c>
      <c r="K19" s="10">
        <f t="shared" si="1"/>
        <v>676</v>
      </c>
    </row>
    <row r="20" spans="1:11">
      <c r="A20" s="7">
        <v>15</v>
      </c>
      <c r="B20" s="16">
        <v>1</v>
      </c>
      <c r="C20" s="8">
        <v>3</v>
      </c>
      <c r="D20" s="8">
        <v>4</v>
      </c>
      <c r="E20" s="8">
        <v>2</v>
      </c>
      <c r="F20" s="8">
        <v>2</v>
      </c>
      <c r="G20" s="8">
        <v>2</v>
      </c>
      <c r="H20" s="8">
        <v>4</v>
      </c>
      <c r="I20" s="18">
        <v>2</v>
      </c>
      <c r="J20" s="10">
        <f t="shared" si="0"/>
        <v>20</v>
      </c>
      <c r="K20" s="10">
        <f t="shared" si="1"/>
        <v>400</v>
      </c>
    </row>
    <row r="21" spans="1:11">
      <c r="A21" s="7">
        <v>16</v>
      </c>
      <c r="B21" s="16">
        <v>4</v>
      </c>
      <c r="C21" s="8">
        <v>4</v>
      </c>
      <c r="D21" s="8">
        <v>3</v>
      </c>
      <c r="E21" s="8">
        <v>3</v>
      </c>
      <c r="F21" s="8">
        <v>3</v>
      </c>
      <c r="G21" s="8">
        <v>4</v>
      </c>
      <c r="H21" s="8">
        <v>4</v>
      </c>
      <c r="I21" s="18">
        <v>3</v>
      </c>
      <c r="J21" s="10">
        <f t="shared" si="0"/>
        <v>28</v>
      </c>
      <c r="K21" s="10">
        <f>J21^2</f>
        <v>784</v>
      </c>
    </row>
    <row r="22" spans="1:11">
      <c r="A22" s="7">
        <v>17</v>
      </c>
      <c r="B22" s="16">
        <v>3</v>
      </c>
      <c r="C22" s="8">
        <v>3</v>
      </c>
      <c r="D22" s="8">
        <v>4</v>
      </c>
      <c r="E22" s="8">
        <v>3</v>
      </c>
      <c r="F22" s="8">
        <v>4</v>
      </c>
      <c r="G22" s="8">
        <v>3</v>
      </c>
      <c r="H22" s="8">
        <v>3</v>
      </c>
      <c r="I22" s="18">
        <v>4</v>
      </c>
      <c r="J22" s="10">
        <f>SUM(B22:I22)</f>
        <v>27</v>
      </c>
      <c r="K22" s="10">
        <f t="shared" si="1"/>
        <v>729</v>
      </c>
    </row>
    <row r="23" spans="1:11">
      <c r="A23" s="7">
        <v>18</v>
      </c>
      <c r="B23" s="16">
        <v>4</v>
      </c>
      <c r="C23" s="8">
        <v>4</v>
      </c>
      <c r="D23" s="8">
        <v>3</v>
      </c>
      <c r="E23" s="8">
        <v>4</v>
      </c>
      <c r="F23" s="8">
        <v>4</v>
      </c>
      <c r="G23" s="8">
        <v>4</v>
      </c>
      <c r="H23" s="8">
        <v>3</v>
      </c>
      <c r="I23" s="18">
        <v>3</v>
      </c>
      <c r="J23" s="10">
        <f t="shared" si="0"/>
        <v>29</v>
      </c>
      <c r="K23" s="10">
        <f t="shared" si="1"/>
        <v>841</v>
      </c>
    </row>
    <row r="24" spans="1:11">
      <c r="A24" s="7">
        <v>19</v>
      </c>
      <c r="B24" s="16">
        <v>3</v>
      </c>
      <c r="C24" s="8">
        <v>3</v>
      </c>
      <c r="D24" s="8">
        <v>4</v>
      </c>
      <c r="E24" s="8">
        <v>2</v>
      </c>
      <c r="F24" s="8">
        <v>3</v>
      </c>
      <c r="G24" s="8">
        <v>3</v>
      </c>
      <c r="H24" s="8">
        <v>2</v>
      </c>
      <c r="I24" s="18">
        <v>3</v>
      </c>
      <c r="J24" s="10">
        <f t="shared" si="0"/>
        <v>23</v>
      </c>
      <c r="K24" s="10">
        <f t="shared" si="1"/>
        <v>529</v>
      </c>
    </row>
    <row r="25" spans="1:11">
      <c r="A25" s="7">
        <v>20</v>
      </c>
      <c r="B25" s="16">
        <v>2</v>
      </c>
      <c r="C25" s="8">
        <v>4</v>
      </c>
      <c r="D25" s="8">
        <v>3</v>
      </c>
      <c r="E25" s="8">
        <v>4</v>
      </c>
      <c r="F25" s="8">
        <v>3</v>
      </c>
      <c r="G25" s="8">
        <v>3</v>
      </c>
      <c r="H25" s="8">
        <v>3</v>
      </c>
      <c r="I25" s="18">
        <v>2</v>
      </c>
      <c r="J25" s="10">
        <f t="shared" si="0"/>
        <v>24</v>
      </c>
      <c r="K25" s="10">
        <f t="shared" si="1"/>
        <v>576</v>
      </c>
    </row>
    <row r="26" spans="1:11">
      <c r="A26" s="7" t="s">
        <v>12</v>
      </c>
      <c r="B26" s="55">
        <v>8</v>
      </c>
      <c r="C26" s="56"/>
      <c r="D26" s="56"/>
      <c r="E26" s="56"/>
      <c r="F26" s="56"/>
      <c r="G26" s="56"/>
      <c r="H26" s="56"/>
      <c r="I26" s="57"/>
      <c r="J26" s="12">
        <f>SUM(J6:J25)</f>
        <v>489</v>
      </c>
      <c r="K26" s="12">
        <f>SUM(K6:K25)</f>
        <v>12219</v>
      </c>
    </row>
    <row r="27" spans="1:11">
      <c r="A27" s="7" t="s">
        <v>8</v>
      </c>
      <c r="B27" s="10">
        <f>AVERAGE(B6:B25)</f>
        <v>3.3</v>
      </c>
      <c r="C27" s="10">
        <f t="shared" ref="C27:I27" si="2">AVERAGE(C6:C25)</f>
        <v>3.45</v>
      </c>
      <c r="D27" s="10">
        <f t="shared" si="2"/>
        <v>3.15</v>
      </c>
      <c r="E27" s="10">
        <f t="shared" si="2"/>
        <v>3</v>
      </c>
      <c r="F27" s="10">
        <f t="shared" si="2"/>
        <v>3.15</v>
      </c>
      <c r="G27" s="10">
        <f t="shared" si="2"/>
        <v>2.75</v>
      </c>
      <c r="H27" s="10">
        <f t="shared" si="2"/>
        <v>2.85</v>
      </c>
      <c r="I27" s="10">
        <f t="shared" si="2"/>
        <v>2.8</v>
      </c>
      <c r="J27" s="12">
        <f>SUM(B27:I27)</f>
        <v>24.450000000000003</v>
      </c>
      <c r="K27" s="1"/>
    </row>
    <row r="28" spans="1:11">
      <c r="A28" s="7" t="s">
        <v>13</v>
      </c>
      <c r="B28" s="10">
        <f>VAR(B6:B25)</f>
        <v>0.64210526315789418</v>
      </c>
      <c r="C28" s="10">
        <f t="shared" ref="C28:I28" si="3">VAR(C6:C25)</f>
        <v>0.36578947368420994</v>
      </c>
      <c r="D28" s="10">
        <f t="shared" si="3"/>
        <v>0.66052631578947429</v>
      </c>
      <c r="E28" s="10">
        <f t="shared" si="3"/>
        <v>0.52631578947368418</v>
      </c>
      <c r="F28" s="10">
        <f>VAR(F6:F25)</f>
        <v>0.66052631578947429</v>
      </c>
      <c r="G28" s="10">
        <f t="shared" si="3"/>
        <v>0.72368421052631582</v>
      </c>
      <c r="H28" s="10">
        <f>VAR(H6:H25)</f>
        <v>1.0815789473684216</v>
      </c>
      <c r="I28" s="10">
        <f t="shared" si="3"/>
        <v>1.11578947368421</v>
      </c>
      <c r="J28" s="12">
        <f>SUM(B28:I28)</f>
        <v>5.776315789473685</v>
      </c>
      <c r="K28" s="1"/>
    </row>
    <row r="29" spans="1:11">
      <c r="A29" s="19" t="s">
        <v>14</v>
      </c>
      <c r="B29" s="12">
        <f>(K26-J26^2/20)/20</f>
        <v>13.147500000000036</v>
      </c>
    </row>
    <row r="30" spans="1:11">
      <c r="A30" s="12"/>
      <c r="B30" s="12">
        <f>((8/7)*(1-J28/B29))</f>
        <v>0.64074618948969808</v>
      </c>
    </row>
  </sheetData>
  <mergeCells count="5">
    <mergeCell ref="A4:A5"/>
    <mergeCell ref="J4:J5"/>
    <mergeCell ref="B4:I4"/>
    <mergeCell ref="B26:I26"/>
    <mergeCell ref="K4:K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M32"/>
  <sheetViews>
    <sheetView topLeftCell="A16" workbookViewId="0">
      <selection activeCell="H32" sqref="H32"/>
    </sheetView>
  </sheetViews>
  <sheetFormatPr defaultRowHeight="15"/>
  <cols>
    <col min="1" max="1" width="11" customWidth="1"/>
  </cols>
  <sheetData>
    <row r="2" spans="1:13">
      <c r="A2" s="1" t="s">
        <v>22</v>
      </c>
    </row>
    <row r="4" spans="1:13">
      <c r="A4" s="49" t="s">
        <v>2</v>
      </c>
      <c r="B4" s="50" t="s">
        <v>3</v>
      </c>
      <c r="C4" s="50"/>
      <c r="D4" s="50"/>
      <c r="E4" s="50"/>
      <c r="F4" s="50"/>
      <c r="G4" s="50"/>
      <c r="H4" s="50"/>
      <c r="I4" s="50"/>
      <c r="J4" s="50"/>
      <c r="K4" s="50"/>
      <c r="L4" s="51" t="s">
        <v>4</v>
      </c>
      <c r="M4" s="50"/>
    </row>
    <row r="5" spans="1:13">
      <c r="A5" s="49"/>
      <c r="B5" s="5">
        <v>1</v>
      </c>
      <c r="C5" s="5">
        <v>2</v>
      </c>
      <c r="D5" s="5">
        <v>3</v>
      </c>
      <c r="E5" s="5">
        <v>4</v>
      </c>
      <c r="F5" s="20">
        <v>5</v>
      </c>
      <c r="G5" s="5">
        <v>6</v>
      </c>
      <c r="H5" s="5">
        <v>7</v>
      </c>
      <c r="I5" s="5">
        <v>8</v>
      </c>
      <c r="J5" s="20">
        <v>9</v>
      </c>
      <c r="K5" s="5">
        <v>10</v>
      </c>
      <c r="L5" s="51"/>
      <c r="M5" s="50"/>
    </row>
    <row r="6" spans="1:13">
      <c r="A6" s="7">
        <v>1</v>
      </c>
      <c r="B6" s="8">
        <v>4</v>
      </c>
      <c r="C6" s="8">
        <v>4</v>
      </c>
      <c r="D6" s="8">
        <v>3</v>
      </c>
      <c r="E6" s="8">
        <v>3</v>
      </c>
      <c r="F6" s="21">
        <v>1</v>
      </c>
      <c r="G6" s="8">
        <v>4</v>
      </c>
      <c r="H6" s="8">
        <v>3</v>
      </c>
      <c r="I6" s="8">
        <v>3</v>
      </c>
      <c r="J6" s="21">
        <v>3</v>
      </c>
      <c r="K6" s="8">
        <v>3</v>
      </c>
      <c r="L6" s="10">
        <f>SUM(B6:K6)</f>
        <v>31</v>
      </c>
      <c r="M6" s="10">
        <f>L6^2</f>
        <v>961</v>
      </c>
    </row>
    <row r="7" spans="1:13">
      <c r="A7" s="7">
        <v>2</v>
      </c>
      <c r="B7" s="8">
        <v>3</v>
      </c>
      <c r="C7" s="8">
        <v>3</v>
      </c>
      <c r="D7" s="8">
        <v>2</v>
      </c>
      <c r="E7" s="8">
        <v>2</v>
      </c>
      <c r="F7" s="21">
        <v>0</v>
      </c>
      <c r="G7" s="8">
        <v>3</v>
      </c>
      <c r="H7" s="8">
        <v>2</v>
      </c>
      <c r="I7" s="8">
        <v>1</v>
      </c>
      <c r="J7" s="21">
        <v>4</v>
      </c>
      <c r="K7" s="8">
        <v>2</v>
      </c>
      <c r="L7" s="10">
        <f t="shared" ref="L7:L25" si="0">SUM(B7:K7)</f>
        <v>22</v>
      </c>
      <c r="M7" s="10">
        <f t="shared" ref="M7:M25" si="1">L7^2</f>
        <v>484</v>
      </c>
    </row>
    <row r="8" spans="1:13">
      <c r="A8" s="7">
        <v>3</v>
      </c>
      <c r="B8" s="8">
        <v>4</v>
      </c>
      <c r="C8" s="8">
        <v>3</v>
      </c>
      <c r="D8" s="8">
        <v>4</v>
      </c>
      <c r="E8" s="8">
        <v>3</v>
      </c>
      <c r="F8" s="21">
        <v>0</v>
      </c>
      <c r="G8" s="8">
        <v>3</v>
      </c>
      <c r="H8" s="8">
        <v>4</v>
      </c>
      <c r="I8" s="8">
        <v>2</v>
      </c>
      <c r="J8" s="21">
        <v>4</v>
      </c>
      <c r="K8" s="8">
        <v>2</v>
      </c>
      <c r="L8" s="10">
        <f t="shared" si="0"/>
        <v>29</v>
      </c>
      <c r="M8" s="10">
        <f t="shared" si="1"/>
        <v>841</v>
      </c>
    </row>
    <row r="9" spans="1:13">
      <c r="A9" s="7">
        <v>4</v>
      </c>
      <c r="B9" s="8">
        <v>3</v>
      </c>
      <c r="C9" s="8">
        <v>3</v>
      </c>
      <c r="D9" s="8">
        <v>2</v>
      </c>
      <c r="E9" s="8">
        <v>2</v>
      </c>
      <c r="F9" s="21">
        <v>1</v>
      </c>
      <c r="G9" s="8">
        <v>3</v>
      </c>
      <c r="H9" s="8">
        <v>3</v>
      </c>
      <c r="I9" s="8">
        <v>2</v>
      </c>
      <c r="J9" s="21">
        <v>4</v>
      </c>
      <c r="K9" s="8">
        <v>3</v>
      </c>
      <c r="L9" s="10">
        <f t="shared" si="0"/>
        <v>26</v>
      </c>
      <c r="M9" s="10">
        <f t="shared" si="1"/>
        <v>676</v>
      </c>
    </row>
    <row r="10" spans="1:13">
      <c r="A10" s="7">
        <v>5</v>
      </c>
      <c r="B10" s="8">
        <v>3</v>
      </c>
      <c r="C10" s="8">
        <v>4</v>
      </c>
      <c r="D10" s="8">
        <v>3</v>
      </c>
      <c r="E10" s="8">
        <v>3</v>
      </c>
      <c r="F10" s="21">
        <v>0</v>
      </c>
      <c r="G10" s="8">
        <v>1</v>
      </c>
      <c r="H10" s="8">
        <v>2</v>
      </c>
      <c r="I10" s="8">
        <v>3</v>
      </c>
      <c r="J10" s="21">
        <v>4</v>
      </c>
      <c r="K10" s="8">
        <v>4</v>
      </c>
      <c r="L10" s="10">
        <f t="shared" si="0"/>
        <v>27</v>
      </c>
      <c r="M10" s="10">
        <f t="shared" si="1"/>
        <v>729</v>
      </c>
    </row>
    <row r="11" spans="1:13">
      <c r="A11" s="7">
        <v>6</v>
      </c>
      <c r="B11" s="8">
        <v>4</v>
      </c>
      <c r="C11" s="8">
        <v>4</v>
      </c>
      <c r="D11" s="8">
        <v>3</v>
      </c>
      <c r="E11" s="8">
        <v>3</v>
      </c>
      <c r="F11" s="21">
        <v>0</v>
      </c>
      <c r="G11" s="8">
        <v>4</v>
      </c>
      <c r="H11" s="8">
        <v>1</v>
      </c>
      <c r="I11" s="8">
        <v>3</v>
      </c>
      <c r="J11" s="21">
        <v>4</v>
      </c>
      <c r="K11" s="8">
        <v>1</v>
      </c>
      <c r="L11" s="10">
        <f t="shared" si="0"/>
        <v>27</v>
      </c>
      <c r="M11" s="10">
        <f t="shared" si="1"/>
        <v>729</v>
      </c>
    </row>
    <row r="12" spans="1:13">
      <c r="A12" s="7">
        <v>7</v>
      </c>
      <c r="B12" s="8">
        <v>3</v>
      </c>
      <c r="C12" s="8">
        <v>2</v>
      </c>
      <c r="D12" s="8">
        <v>1</v>
      </c>
      <c r="E12" s="8">
        <v>2</v>
      </c>
      <c r="F12" s="21">
        <v>0</v>
      </c>
      <c r="G12" s="8">
        <v>2</v>
      </c>
      <c r="H12" s="8">
        <v>3</v>
      </c>
      <c r="I12" s="8">
        <v>4</v>
      </c>
      <c r="J12" s="21">
        <v>3</v>
      </c>
      <c r="K12" s="8">
        <v>3</v>
      </c>
      <c r="L12" s="10">
        <f t="shared" si="0"/>
        <v>23</v>
      </c>
      <c r="M12" s="10">
        <f t="shared" si="1"/>
        <v>529</v>
      </c>
    </row>
    <row r="13" spans="1:13">
      <c r="A13" s="7">
        <v>8</v>
      </c>
      <c r="B13" s="8">
        <v>4</v>
      </c>
      <c r="C13" s="8">
        <v>4</v>
      </c>
      <c r="D13" s="8">
        <v>3</v>
      </c>
      <c r="E13" s="8">
        <v>3</v>
      </c>
      <c r="F13" s="21">
        <v>0</v>
      </c>
      <c r="G13" s="8">
        <v>3</v>
      </c>
      <c r="H13" s="8">
        <v>2</v>
      </c>
      <c r="I13" s="8">
        <v>3</v>
      </c>
      <c r="J13" s="21">
        <v>3</v>
      </c>
      <c r="K13" s="8">
        <v>4</v>
      </c>
      <c r="L13" s="10">
        <f t="shared" si="0"/>
        <v>29</v>
      </c>
      <c r="M13" s="10">
        <f t="shared" si="1"/>
        <v>841</v>
      </c>
    </row>
    <row r="14" spans="1:13">
      <c r="A14" s="7">
        <v>9</v>
      </c>
      <c r="B14" s="8">
        <v>4</v>
      </c>
      <c r="C14" s="8">
        <v>4</v>
      </c>
      <c r="D14" s="8">
        <v>4</v>
      </c>
      <c r="E14" s="8">
        <v>4</v>
      </c>
      <c r="F14" s="21">
        <v>1</v>
      </c>
      <c r="G14" s="8">
        <v>4</v>
      </c>
      <c r="H14" s="8">
        <v>3</v>
      </c>
      <c r="I14" s="8">
        <v>4</v>
      </c>
      <c r="J14" s="21">
        <v>4</v>
      </c>
      <c r="K14" s="8">
        <v>3</v>
      </c>
      <c r="L14" s="10">
        <f t="shared" si="0"/>
        <v>35</v>
      </c>
      <c r="M14" s="10">
        <f t="shared" si="1"/>
        <v>1225</v>
      </c>
    </row>
    <row r="15" spans="1:13">
      <c r="A15" s="7">
        <v>10</v>
      </c>
      <c r="B15" s="8">
        <v>3</v>
      </c>
      <c r="C15" s="8">
        <v>3</v>
      </c>
      <c r="D15" s="8">
        <v>3</v>
      </c>
      <c r="E15" s="8">
        <v>3</v>
      </c>
      <c r="F15" s="21">
        <v>0</v>
      </c>
      <c r="G15" s="8">
        <v>3</v>
      </c>
      <c r="H15" s="8">
        <v>2</v>
      </c>
      <c r="I15" s="8">
        <v>0</v>
      </c>
      <c r="J15" s="21">
        <v>3</v>
      </c>
      <c r="K15" s="8">
        <v>0</v>
      </c>
      <c r="L15" s="10">
        <f t="shared" si="0"/>
        <v>20</v>
      </c>
      <c r="M15" s="10">
        <f t="shared" si="1"/>
        <v>400</v>
      </c>
    </row>
    <row r="16" spans="1:13">
      <c r="A16" s="7">
        <v>11</v>
      </c>
      <c r="B16" s="8">
        <v>4</v>
      </c>
      <c r="C16" s="8">
        <v>3</v>
      </c>
      <c r="D16" s="8">
        <v>4</v>
      </c>
      <c r="E16" s="8">
        <v>3</v>
      </c>
      <c r="F16" s="21">
        <v>0</v>
      </c>
      <c r="G16" s="8">
        <v>4</v>
      </c>
      <c r="H16" s="8">
        <v>2</v>
      </c>
      <c r="I16" s="8">
        <v>3</v>
      </c>
      <c r="J16" s="21">
        <v>4</v>
      </c>
      <c r="K16" s="8">
        <v>4</v>
      </c>
      <c r="L16" s="10">
        <f t="shared" si="0"/>
        <v>31</v>
      </c>
      <c r="M16" s="10">
        <f t="shared" si="1"/>
        <v>961</v>
      </c>
    </row>
    <row r="17" spans="1:13">
      <c r="A17" s="7">
        <v>12</v>
      </c>
      <c r="B17" s="8">
        <v>3</v>
      </c>
      <c r="C17" s="8">
        <v>4</v>
      </c>
      <c r="D17" s="8">
        <v>3</v>
      </c>
      <c r="E17" s="8">
        <v>4</v>
      </c>
      <c r="F17" s="21">
        <v>0</v>
      </c>
      <c r="G17" s="8">
        <v>3</v>
      </c>
      <c r="H17" s="8">
        <v>4</v>
      </c>
      <c r="I17" s="8">
        <v>4</v>
      </c>
      <c r="J17" s="21">
        <v>4</v>
      </c>
      <c r="K17" s="8">
        <v>3</v>
      </c>
      <c r="L17" s="10">
        <f t="shared" si="0"/>
        <v>32</v>
      </c>
      <c r="M17" s="10">
        <f t="shared" si="1"/>
        <v>1024</v>
      </c>
    </row>
    <row r="18" spans="1:13">
      <c r="A18" s="7">
        <v>13</v>
      </c>
      <c r="B18" s="8">
        <v>4</v>
      </c>
      <c r="C18" s="8">
        <v>3</v>
      </c>
      <c r="D18" s="8">
        <v>4</v>
      </c>
      <c r="E18" s="8">
        <v>3</v>
      </c>
      <c r="F18" s="21">
        <v>0</v>
      </c>
      <c r="G18" s="8">
        <v>4</v>
      </c>
      <c r="H18" s="8">
        <v>2</v>
      </c>
      <c r="I18" s="8">
        <v>3</v>
      </c>
      <c r="J18" s="21">
        <v>3</v>
      </c>
      <c r="K18" s="8">
        <v>4</v>
      </c>
      <c r="L18" s="10">
        <f t="shared" si="0"/>
        <v>30</v>
      </c>
      <c r="M18" s="10">
        <f t="shared" si="1"/>
        <v>900</v>
      </c>
    </row>
    <row r="19" spans="1:13">
      <c r="A19" s="7">
        <v>14</v>
      </c>
      <c r="B19" s="8">
        <v>3</v>
      </c>
      <c r="C19" s="8">
        <v>4</v>
      </c>
      <c r="D19" s="8">
        <v>3</v>
      </c>
      <c r="E19" s="8">
        <v>4</v>
      </c>
      <c r="F19" s="21">
        <v>1</v>
      </c>
      <c r="G19" s="8">
        <v>3</v>
      </c>
      <c r="H19" s="8">
        <v>3</v>
      </c>
      <c r="I19" s="8">
        <v>3</v>
      </c>
      <c r="J19" s="21">
        <v>4</v>
      </c>
      <c r="K19" s="8">
        <v>3</v>
      </c>
      <c r="L19" s="10">
        <f t="shared" si="0"/>
        <v>31</v>
      </c>
      <c r="M19" s="10">
        <f t="shared" si="1"/>
        <v>961</v>
      </c>
    </row>
    <row r="20" spans="1:13">
      <c r="A20" s="7">
        <v>15</v>
      </c>
      <c r="B20" s="8">
        <v>1</v>
      </c>
      <c r="C20" s="8">
        <v>3</v>
      </c>
      <c r="D20" s="8">
        <v>4</v>
      </c>
      <c r="E20" s="8">
        <v>2</v>
      </c>
      <c r="F20" s="21">
        <v>0</v>
      </c>
      <c r="G20" s="8">
        <v>2</v>
      </c>
      <c r="H20" s="8">
        <v>2</v>
      </c>
      <c r="I20" s="8">
        <v>4</v>
      </c>
      <c r="J20" s="21">
        <v>3</v>
      </c>
      <c r="K20" s="8">
        <v>2</v>
      </c>
      <c r="L20" s="10">
        <f t="shared" si="0"/>
        <v>23</v>
      </c>
      <c r="M20" s="10">
        <f t="shared" si="1"/>
        <v>529</v>
      </c>
    </row>
    <row r="21" spans="1:13">
      <c r="A21" s="7">
        <v>16</v>
      </c>
      <c r="B21" s="8">
        <v>4</v>
      </c>
      <c r="C21" s="8">
        <v>4</v>
      </c>
      <c r="D21" s="8">
        <v>3</v>
      </c>
      <c r="E21" s="8">
        <v>3</v>
      </c>
      <c r="F21" s="21">
        <v>0</v>
      </c>
      <c r="G21" s="8">
        <v>3</v>
      </c>
      <c r="H21" s="8">
        <v>4</v>
      </c>
      <c r="I21" s="8">
        <v>4</v>
      </c>
      <c r="J21" s="21">
        <v>4</v>
      </c>
      <c r="K21" s="8">
        <v>3</v>
      </c>
      <c r="L21" s="10">
        <f t="shared" si="0"/>
        <v>32</v>
      </c>
      <c r="M21" s="10">
        <f t="shared" si="1"/>
        <v>1024</v>
      </c>
    </row>
    <row r="22" spans="1:13">
      <c r="A22" s="7">
        <v>17</v>
      </c>
      <c r="B22" s="8">
        <v>3</v>
      </c>
      <c r="C22" s="8">
        <v>3</v>
      </c>
      <c r="D22" s="8">
        <v>4</v>
      </c>
      <c r="E22" s="8">
        <v>3</v>
      </c>
      <c r="F22" s="21">
        <v>1</v>
      </c>
      <c r="G22" s="8">
        <v>4</v>
      </c>
      <c r="H22" s="8">
        <v>3</v>
      </c>
      <c r="I22" s="8">
        <v>3</v>
      </c>
      <c r="J22" s="21">
        <v>4</v>
      </c>
      <c r="K22" s="8">
        <v>4</v>
      </c>
      <c r="L22" s="10">
        <f t="shared" si="0"/>
        <v>32</v>
      </c>
      <c r="M22" s="10">
        <f t="shared" si="1"/>
        <v>1024</v>
      </c>
    </row>
    <row r="23" spans="1:13">
      <c r="A23" s="7">
        <v>18</v>
      </c>
      <c r="B23" s="8">
        <v>4</v>
      </c>
      <c r="C23" s="8">
        <v>4</v>
      </c>
      <c r="D23" s="8">
        <v>3</v>
      </c>
      <c r="E23" s="8">
        <v>4</v>
      </c>
      <c r="F23" s="21">
        <v>0</v>
      </c>
      <c r="G23" s="8">
        <v>4</v>
      </c>
      <c r="H23" s="8">
        <v>4</v>
      </c>
      <c r="I23" s="8">
        <v>3</v>
      </c>
      <c r="J23" s="21">
        <v>3</v>
      </c>
      <c r="K23" s="8">
        <v>3</v>
      </c>
      <c r="L23" s="10">
        <f t="shared" si="0"/>
        <v>32</v>
      </c>
      <c r="M23" s="10">
        <f t="shared" si="1"/>
        <v>1024</v>
      </c>
    </row>
    <row r="24" spans="1:13">
      <c r="A24" s="7">
        <v>19</v>
      </c>
      <c r="B24" s="8">
        <v>3</v>
      </c>
      <c r="C24" s="8">
        <v>3</v>
      </c>
      <c r="D24" s="8">
        <v>4</v>
      </c>
      <c r="E24" s="8">
        <v>2</v>
      </c>
      <c r="F24" s="21">
        <v>0</v>
      </c>
      <c r="G24" s="8">
        <v>3</v>
      </c>
      <c r="H24" s="8">
        <v>3</v>
      </c>
      <c r="I24" s="8">
        <v>2</v>
      </c>
      <c r="J24" s="21">
        <v>4</v>
      </c>
      <c r="K24" s="8">
        <v>3</v>
      </c>
      <c r="L24" s="10">
        <f t="shared" si="0"/>
        <v>27</v>
      </c>
      <c r="M24" s="10">
        <f t="shared" si="1"/>
        <v>729</v>
      </c>
    </row>
    <row r="25" spans="1:13">
      <c r="A25" s="7">
        <v>20</v>
      </c>
      <c r="B25" s="8">
        <v>2</v>
      </c>
      <c r="C25" s="8">
        <v>4</v>
      </c>
      <c r="D25" s="8">
        <v>3</v>
      </c>
      <c r="E25" s="8">
        <v>4</v>
      </c>
      <c r="F25" s="21">
        <v>1</v>
      </c>
      <c r="G25" s="8">
        <v>3</v>
      </c>
      <c r="H25" s="8">
        <v>3</v>
      </c>
      <c r="I25" s="8">
        <v>3</v>
      </c>
      <c r="J25" s="21">
        <v>4</v>
      </c>
      <c r="K25" s="8">
        <v>2</v>
      </c>
      <c r="L25" s="10">
        <f t="shared" si="0"/>
        <v>29</v>
      </c>
      <c r="M25" s="10">
        <f t="shared" si="1"/>
        <v>841</v>
      </c>
    </row>
    <row r="26" spans="1:13">
      <c r="A26" s="7" t="s">
        <v>5</v>
      </c>
      <c r="B26" s="10">
        <f>SUM(B6:B25)</f>
        <v>66</v>
      </c>
      <c r="C26" s="10">
        <f t="shared" ref="C26:H26" si="2">SUM(C6:C25)</f>
        <v>69</v>
      </c>
      <c r="D26" s="10">
        <f t="shared" si="2"/>
        <v>63</v>
      </c>
      <c r="E26" s="10">
        <f t="shared" si="2"/>
        <v>60</v>
      </c>
      <c r="F26" s="22">
        <f t="shared" si="2"/>
        <v>6</v>
      </c>
      <c r="G26" s="10">
        <f t="shared" si="2"/>
        <v>63</v>
      </c>
      <c r="H26" s="10">
        <f t="shared" si="2"/>
        <v>55</v>
      </c>
      <c r="I26" s="10">
        <f>SUM(I6:I25)</f>
        <v>57</v>
      </c>
      <c r="J26" s="22">
        <f t="shared" ref="J26:K26" si="3">SUM(J6:J25)</f>
        <v>73</v>
      </c>
      <c r="K26" s="10">
        <f t="shared" si="3"/>
        <v>56</v>
      </c>
      <c r="L26" s="12">
        <f>SUM(L6:L25)</f>
        <v>568</v>
      </c>
      <c r="M26" s="12">
        <f>SUM(M6:M25)</f>
        <v>16432</v>
      </c>
    </row>
    <row r="27" spans="1:13">
      <c r="A27" s="51" t="s">
        <v>15</v>
      </c>
      <c r="B27" s="50">
        <f>AVERAGE(B6:B25)/4</f>
        <v>0.82499999999999996</v>
      </c>
      <c r="C27" s="50">
        <f t="shared" ref="C27:E27" si="4">AVERAGE(C6:C25)/4</f>
        <v>0.86250000000000004</v>
      </c>
      <c r="D27" s="50">
        <f t="shared" si="4"/>
        <v>0.78749999999999998</v>
      </c>
      <c r="E27" s="50">
        <f t="shared" si="4"/>
        <v>0.75</v>
      </c>
      <c r="F27" s="50">
        <f>AVERAGE(F6:F25)/4</f>
        <v>7.4999999999999997E-2</v>
      </c>
      <c r="G27" s="50">
        <f t="shared" ref="G27:I27" si="5">AVERAGE(G6:G25)/4</f>
        <v>0.78749999999999998</v>
      </c>
      <c r="H27" s="50">
        <f t="shared" si="5"/>
        <v>0.6875</v>
      </c>
      <c r="I27" s="50">
        <f t="shared" si="5"/>
        <v>0.71250000000000002</v>
      </c>
      <c r="J27" s="50">
        <f>AVERAGE(J6:J25)/4</f>
        <v>0.91249999999999998</v>
      </c>
      <c r="K27" s="50">
        <f t="shared" ref="K27" si="6">AVERAGE(K6:K25)/4</f>
        <v>0.7</v>
      </c>
    </row>
    <row r="28" spans="1:13">
      <c r="A28" s="51"/>
      <c r="B28" s="50"/>
      <c r="C28" s="50"/>
      <c r="D28" s="50"/>
      <c r="E28" s="50"/>
      <c r="F28" s="50"/>
      <c r="G28" s="50"/>
      <c r="H28" s="50"/>
      <c r="I28" s="50"/>
      <c r="J28" s="50"/>
      <c r="K28" s="50"/>
    </row>
    <row r="29" spans="1:13">
      <c r="A29" s="7" t="s">
        <v>10</v>
      </c>
      <c r="B29" s="7" t="s">
        <v>16</v>
      </c>
      <c r="C29" s="7" t="s">
        <v>16</v>
      </c>
      <c r="D29" s="7" t="s">
        <v>16</v>
      </c>
      <c r="E29" s="7" t="s">
        <v>16</v>
      </c>
      <c r="F29" s="7" t="s">
        <v>17</v>
      </c>
      <c r="G29" s="7" t="s">
        <v>16</v>
      </c>
      <c r="H29" s="7" t="s">
        <v>18</v>
      </c>
      <c r="I29" s="7" t="s">
        <v>16</v>
      </c>
      <c r="J29" s="7" t="s">
        <v>16</v>
      </c>
      <c r="K29" s="7" t="s">
        <v>18</v>
      </c>
    </row>
    <row r="30" spans="1:13">
      <c r="A30" s="2" t="s">
        <v>23</v>
      </c>
      <c r="B30" s="1" t="s">
        <v>19</v>
      </c>
    </row>
    <row r="31" spans="1:13">
      <c r="B31" s="1" t="s">
        <v>20</v>
      </c>
    </row>
    <row r="32" spans="1:13">
      <c r="B32" s="1" t="s">
        <v>21</v>
      </c>
    </row>
  </sheetData>
  <mergeCells count="15">
    <mergeCell ref="A4:A5"/>
    <mergeCell ref="B4:K4"/>
    <mergeCell ref="L4:L5"/>
    <mergeCell ref="M4:M5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M33"/>
  <sheetViews>
    <sheetView topLeftCell="A17" workbookViewId="0">
      <selection activeCell="I39" sqref="I39"/>
    </sheetView>
  </sheetViews>
  <sheetFormatPr defaultRowHeight="15"/>
  <cols>
    <col min="1" max="1" width="10.85546875" customWidth="1"/>
  </cols>
  <sheetData>
    <row r="2" spans="1:13">
      <c r="A2" s="1" t="s">
        <v>24</v>
      </c>
    </row>
    <row r="4" spans="1:13">
      <c r="A4" s="49" t="s">
        <v>2</v>
      </c>
      <c r="B4" s="50" t="s">
        <v>3</v>
      </c>
      <c r="C4" s="50"/>
      <c r="D4" s="50"/>
      <c r="E4" s="50"/>
      <c r="F4" s="50"/>
      <c r="G4" s="50"/>
      <c r="H4" s="50"/>
      <c r="I4" s="50"/>
      <c r="J4" s="50"/>
      <c r="K4" s="50"/>
      <c r="L4" s="51" t="s">
        <v>4</v>
      </c>
      <c r="M4" s="50"/>
    </row>
    <row r="5" spans="1:13">
      <c r="A5" s="49"/>
      <c r="B5" s="5">
        <v>1</v>
      </c>
      <c r="C5" s="5">
        <v>2</v>
      </c>
      <c r="D5" s="5">
        <v>3</v>
      </c>
      <c r="E5" s="5">
        <v>4</v>
      </c>
      <c r="F5" s="6">
        <v>5</v>
      </c>
      <c r="G5" s="5">
        <v>6</v>
      </c>
      <c r="H5" s="5">
        <v>7</v>
      </c>
      <c r="I5" s="5">
        <v>8</v>
      </c>
      <c r="J5" s="6">
        <v>9</v>
      </c>
      <c r="K5" s="5">
        <v>10</v>
      </c>
      <c r="L5" s="51"/>
      <c r="M5" s="50"/>
    </row>
    <row r="6" spans="1:13">
      <c r="A6" s="7">
        <v>9</v>
      </c>
      <c r="B6" s="8">
        <v>4</v>
      </c>
      <c r="C6" s="8">
        <v>4</v>
      </c>
      <c r="D6" s="8">
        <v>4</v>
      </c>
      <c r="E6" s="8">
        <v>4</v>
      </c>
      <c r="F6" s="9">
        <v>1</v>
      </c>
      <c r="G6" s="8">
        <v>4</v>
      </c>
      <c r="H6" s="8">
        <v>3</v>
      </c>
      <c r="I6" s="8">
        <v>4</v>
      </c>
      <c r="J6" s="9">
        <v>4</v>
      </c>
      <c r="K6" s="8">
        <v>3</v>
      </c>
      <c r="L6" s="10">
        <f t="shared" ref="L6:L10" si="0">SUM(B6:K6)</f>
        <v>35</v>
      </c>
      <c r="M6" s="10">
        <f t="shared" ref="M6:M10" si="1">L6^2</f>
        <v>1225</v>
      </c>
    </row>
    <row r="7" spans="1:13">
      <c r="A7" s="7">
        <v>12</v>
      </c>
      <c r="B7" s="8">
        <v>3</v>
      </c>
      <c r="C7" s="8">
        <v>4</v>
      </c>
      <c r="D7" s="8">
        <v>3</v>
      </c>
      <c r="E7" s="8">
        <v>4</v>
      </c>
      <c r="F7" s="9">
        <v>0</v>
      </c>
      <c r="G7" s="8">
        <v>3</v>
      </c>
      <c r="H7" s="8">
        <v>4</v>
      </c>
      <c r="I7" s="8">
        <v>4</v>
      </c>
      <c r="J7" s="9">
        <v>4</v>
      </c>
      <c r="K7" s="8">
        <v>3</v>
      </c>
      <c r="L7" s="10">
        <f t="shared" si="0"/>
        <v>32</v>
      </c>
      <c r="M7" s="10">
        <f t="shared" si="1"/>
        <v>1024</v>
      </c>
    </row>
    <row r="8" spans="1:13">
      <c r="A8" s="7">
        <v>16</v>
      </c>
      <c r="B8" s="8">
        <v>4</v>
      </c>
      <c r="C8" s="8">
        <v>4</v>
      </c>
      <c r="D8" s="8">
        <v>3</v>
      </c>
      <c r="E8" s="8">
        <v>3</v>
      </c>
      <c r="F8" s="9">
        <v>0</v>
      </c>
      <c r="G8" s="8">
        <v>3</v>
      </c>
      <c r="H8" s="8">
        <v>4</v>
      </c>
      <c r="I8" s="8">
        <v>4</v>
      </c>
      <c r="J8" s="9">
        <v>4</v>
      </c>
      <c r="K8" s="8">
        <v>3</v>
      </c>
      <c r="L8" s="10">
        <f t="shared" si="0"/>
        <v>32</v>
      </c>
      <c r="M8" s="10">
        <f t="shared" si="1"/>
        <v>1024</v>
      </c>
    </row>
    <row r="9" spans="1:13">
      <c r="A9" s="7">
        <v>17</v>
      </c>
      <c r="B9" s="8">
        <v>3</v>
      </c>
      <c r="C9" s="8">
        <v>3</v>
      </c>
      <c r="D9" s="8">
        <v>4</v>
      </c>
      <c r="E9" s="8">
        <v>3</v>
      </c>
      <c r="F9" s="9">
        <v>1</v>
      </c>
      <c r="G9" s="8">
        <v>4</v>
      </c>
      <c r="H9" s="8">
        <v>3</v>
      </c>
      <c r="I9" s="8">
        <v>3</v>
      </c>
      <c r="J9" s="9">
        <v>4</v>
      </c>
      <c r="K9" s="8">
        <v>4</v>
      </c>
      <c r="L9" s="10">
        <f t="shared" si="0"/>
        <v>32</v>
      </c>
      <c r="M9" s="10">
        <f t="shared" si="1"/>
        <v>1024</v>
      </c>
    </row>
    <row r="10" spans="1:13">
      <c r="A10" s="7">
        <v>18</v>
      </c>
      <c r="B10" s="8">
        <v>4</v>
      </c>
      <c r="C10" s="8">
        <v>4</v>
      </c>
      <c r="D10" s="8">
        <v>3</v>
      </c>
      <c r="E10" s="8">
        <v>4</v>
      </c>
      <c r="F10" s="9">
        <v>0</v>
      </c>
      <c r="G10" s="8">
        <v>4</v>
      </c>
      <c r="H10" s="8">
        <v>4</v>
      </c>
      <c r="I10" s="8">
        <v>3</v>
      </c>
      <c r="J10" s="9">
        <v>3</v>
      </c>
      <c r="K10" s="8">
        <v>3</v>
      </c>
      <c r="L10" s="10">
        <f t="shared" si="0"/>
        <v>32</v>
      </c>
      <c r="M10" s="10">
        <f t="shared" si="1"/>
        <v>1024</v>
      </c>
    </row>
    <row r="11" spans="1:13">
      <c r="A11" s="7">
        <v>1</v>
      </c>
      <c r="B11" s="8">
        <v>4</v>
      </c>
      <c r="C11" s="8">
        <v>4</v>
      </c>
      <c r="D11" s="8">
        <v>3</v>
      </c>
      <c r="E11" s="8">
        <v>3</v>
      </c>
      <c r="F11" s="9">
        <v>1</v>
      </c>
      <c r="G11" s="8">
        <v>4</v>
      </c>
      <c r="H11" s="8">
        <v>3</v>
      </c>
      <c r="I11" s="8">
        <v>3</v>
      </c>
      <c r="J11" s="9">
        <v>3</v>
      </c>
      <c r="K11" s="8">
        <v>3</v>
      </c>
      <c r="L11" s="10">
        <f>SUM(B11:K11)</f>
        <v>31</v>
      </c>
      <c r="M11" s="10">
        <f>L11^2</f>
        <v>961</v>
      </c>
    </row>
    <row r="12" spans="1:13">
      <c r="A12" s="7">
        <v>11</v>
      </c>
      <c r="B12" s="8">
        <v>4</v>
      </c>
      <c r="C12" s="8">
        <v>3</v>
      </c>
      <c r="D12" s="8">
        <v>4</v>
      </c>
      <c r="E12" s="8">
        <v>3</v>
      </c>
      <c r="F12" s="9">
        <v>0</v>
      </c>
      <c r="G12" s="8">
        <v>4</v>
      </c>
      <c r="H12" s="8">
        <v>2</v>
      </c>
      <c r="I12" s="8">
        <v>3</v>
      </c>
      <c r="J12" s="9">
        <v>4</v>
      </c>
      <c r="K12" s="8">
        <v>4</v>
      </c>
      <c r="L12" s="10">
        <f t="shared" ref="L12:L25" si="2">SUM(B12:K12)</f>
        <v>31</v>
      </c>
      <c r="M12" s="10">
        <f t="shared" ref="M12:M25" si="3">L12^2</f>
        <v>961</v>
      </c>
    </row>
    <row r="13" spans="1:13">
      <c r="A13" s="7">
        <v>14</v>
      </c>
      <c r="B13" s="8">
        <v>3</v>
      </c>
      <c r="C13" s="8">
        <v>4</v>
      </c>
      <c r="D13" s="8">
        <v>3</v>
      </c>
      <c r="E13" s="8">
        <v>4</v>
      </c>
      <c r="F13" s="9">
        <v>1</v>
      </c>
      <c r="G13" s="8">
        <v>3</v>
      </c>
      <c r="H13" s="8">
        <v>3</v>
      </c>
      <c r="I13" s="8">
        <v>3</v>
      </c>
      <c r="J13" s="9">
        <v>4</v>
      </c>
      <c r="K13" s="8">
        <v>3</v>
      </c>
      <c r="L13" s="10">
        <f t="shared" si="2"/>
        <v>31</v>
      </c>
      <c r="M13" s="10">
        <f t="shared" si="3"/>
        <v>961</v>
      </c>
    </row>
    <row r="14" spans="1:13">
      <c r="A14" s="7">
        <v>13</v>
      </c>
      <c r="B14" s="8">
        <v>4</v>
      </c>
      <c r="C14" s="8">
        <v>3</v>
      </c>
      <c r="D14" s="8">
        <v>4</v>
      </c>
      <c r="E14" s="8">
        <v>3</v>
      </c>
      <c r="F14" s="9">
        <v>0</v>
      </c>
      <c r="G14" s="8">
        <v>4</v>
      </c>
      <c r="H14" s="8">
        <v>2</v>
      </c>
      <c r="I14" s="8">
        <v>3</v>
      </c>
      <c r="J14" s="9">
        <v>3</v>
      </c>
      <c r="K14" s="8">
        <v>4</v>
      </c>
      <c r="L14" s="10">
        <f t="shared" si="2"/>
        <v>30</v>
      </c>
      <c r="M14" s="10">
        <f t="shared" si="3"/>
        <v>900</v>
      </c>
    </row>
    <row r="15" spans="1:13">
      <c r="A15" s="7">
        <v>3</v>
      </c>
      <c r="B15" s="8">
        <v>4</v>
      </c>
      <c r="C15" s="8">
        <v>3</v>
      </c>
      <c r="D15" s="8">
        <v>4</v>
      </c>
      <c r="E15" s="8">
        <v>3</v>
      </c>
      <c r="F15" s="9">
        <v>0</v>
      </c>
      <c r="G15" s="8">
        <v>3</v>
      </c>
      <c r="H15" s="8">
        <v>4</v>
      </c>
      <c r="I15" s="8">
        <v>2</v>
      </c>
      <c r="J15" s="9">
        <v>4</v>
      </c>
      <c r="K15" s="8">
        <v>2</v>
      </c>
      <c r="L15" s="10">
        <f t="shared" si="2"/>
        <v>29</v>
      </c>
      <c r="M15" s="10">
        <f t="shared" si="3"/>
        <v>841</v>
      </c>
    </row>
    <row r="16" spans="1:13">
      <c r="A16" s="7">
        <v>8</v>
      </c>
      <c r="B16" s="8">
        <v>4</v>
      </c>
      <c r="C16" s="8">
        <v>4</v>
      </c>
      <c r="D16" s="8">
        <v>3</v>
      </c>
      <c r="E16" s="8">
        <v>3</v>
      </c>
      <c r="F16" s="9">
        <v>0</v>
      </c>
      <c r="G16" s="8">
        <v>3</v>
      </c>
      <c r="H16" s="8">
        <v>2</v>
      </c>
      <c r="I16" s="8">
        <v>3</v>
      </c>
      <c r="J16" s="9">
        <v>3</v>
      </c>
      <c r="K16" s="8">
        <v>4</v>
      </c>
      <c r="L16" s="10">
        <f t="shared" si="2"/>
        <v>29</v>
      </c>
      <c r="M16" s="10">
        <f t="shared" si="3"/>
        <v>841</v>
      </c>
    </row>
    <row r="17" spans="1:13">
      <c r="A17" s="7">
        <v>20</v>
      </c>
      <c r="B17" s="8">
        <v>2</v>
      </c>
      <c r="C17" s="8">
        <v>4</v>
      </c>
      <c r="D17" s="8">
        <v>3</v>
      </c>
      <c r="E17" s="8">
        <v>4</v>
      </c>
      <c r="F17" s="9">
        <v>1</v>
      </c>
      <c r="G17" s="8">
        <v>3</v>
      </c>
      <c r="H17" s="8">
        <v>3</v>
      </c>
      <c r="I17" s="8">
        <v>3</v>
      </c>
      <c r="J17" s="9">
        <v>4</v>
      </c>
      <c r="K17" s="8">
        <v>2</v>
      </c>
      <c r="L17" s="10">
        <f t="shared" si="2"/>
        <v>29</v>
      </c>
      <c r="M17" s="10">
        <f t="shared" si="3"/>
        <v>841</v>
      </c>
    </row>
    <row r="18" spans="1:13">
      <c r="A18" s="7">
        <v>5</v>
      </c>
      <c r="B18" s="8">
        <v>3</v>
      </c>
      <c r="C18" s="8">
        <v>4</v>
      </c>
      <c r="D18" s="8">
        <v>3</v>
      </c>
      <c r="E18" s="8">
        <v>3</v>
      </c>
      <c r="F18" s="9">
        <v>0</v>
      </c>
      <c r="G18" s="8">
        <v>1</v>
      </c>
      <c r="H18" s="8">
        <v>2</v>
      </c>
      <c r="I18" s="8">
        <v>3</v>
      </c>
      <c r="J18" s="9">
        <v>4</v>
      </c>
      <c r="K18" s="8">
        <v>4</v>
      </c>
      <c r="L18" s="10">
        <f t="shared" si="2"/>
        <v>27</v>
      </c>
      <c r="M18" s="10">
        <f t="shared" si="3"/>
        <v>729</v>
      </c>
    </row>
    <row r="19" spans="1:13">
      <c r="A19" s="7">
        <v>6</v>
      </c>
      <c r="B19" s="8">
        <v>4</v>
      </c>
      <c r="C19" s="8">
        <v>4</v>
      </c>
      <c r="D19" s="8">
        <v>3</v>
      </c>
      <c r="E19" s="8">
        <v>3</v>
      </c>
      <c r="F19" s="9">
        <v>0</v>
      </c>
      <c r="G19" s="8">
        <v>4</v>
      </c>
      <c r="H19" s="8">
        <v>1</v>
      </c>
      <c r="I19" s="8">
        <v>3</v>
      </c>
      <c r="J19" s="9">
        <v>4</v>
      </c>
      <c r="K19" s="8">
        <v>1</v>
      </c>
      <c r="L19" s="10">
        <f t="shared" si="2"/>
        <v>27</v>
      </c>
      <c r="M19" s="10">
        <f t="shared" si="3"/>
        <v>729</v>
      </c>
    </row>
    <row r="20" spans="1:13">
      <c r="A20" s="7">
        <v>19</v>
      </c>
      <c r="B20" s="8">
        <v>3</v>
      </c>
      <c r="C20" s="8">
        <v>3</v>
      </c>
      <c r="D20" s="8">
        <v>4</v>
      </c>
      <c r="E20" s="8">
        <v>2</v>
      </c>
      <c r="F20" s="9">
        <v>0</v>
      </c>
      <c r="G20" s="8">
        <v>3</v>
      </c>
      <c r="H20" s="8">
        <v>3</v>
      </c>
      <c r="I20" s="8">
        <v>2</v>
      </c>
      <c r="J20" s="9">
        <v>4</v>
      </c>
      <c r="K20" s="8">
        <v>3</v>
      </c>
      <c r="L20" s="10">
        <f t="shared" si="2"/>
        <v>27</v>
      </c>
      <c r="M20" s="10">
        <f t="shared" si="3"/>
        <v>729</v>
      </c>
    </row>
    <row r="21" spans="1:13">
      <c r="A21" s="7">
        <v>4</v>
      </c>
      <c r="B21" s="8">
        <v>3</v>
      </c>
      <c r="C21" s="8">
        <v>3</v>
      </c>
      <c r="D21" s="8">
        <v>2</v>
      </c>
      <c r="E21" s="8">
        <v>2</v>
      </c>
      <c r="F21" s="9">
        <v>1</v>
      </c>
      <c r="G21" s="8">
        <v>3</v>
      </c>
      <c r="H21" s="8">
        <v>3</v>
      </c>
      <c r="I21" s="8">
        <v>2</v>
      </c>
      <c r="J21" s="9">
        <v>4</v>
      </c>
      <c r="K21" s="8">
        <v>3</v>
      </c>
      <c r="L21" s="10">
        <f t="shared" si="2"/>
        <v>26</v>
      </c>
      <c r="M21" s="10">
        <f t="shared" si="3"/>
        <v>676</v>
      </c>
    </row>
    <row r="22" spans="1:13">
      <c r="A22" s="7">
        <v>7</v>
      </c>
      <c r="B22" s="8">
        <v>3</v>
      </c>
      <c r="C22" s="8">
        <v>2</v>
      </c>
      <c r="D22" s="8">
        <v>1</v>
      </c>
      <c r="E22" s="8">
        <v>2</v>
      </c>
      <c r="F22" s="9">
        <v>0</v>
      </c>
      <c r="G22" s="8">
        <v>2</v>
      </c>
      <c r="H22" s="8">
        <v>3</v>
      </c>
      <c r="I22" s="8">
        <v>4</v>
      </c>
      <c r="J22" s="9">
        <v>3</v>
      </c>
      <c r="K22" s="8">
        <v>3</v>
      </c>
      <c r="L22" s="10">
        <f t="shared" si="2"/>
        <v>23</v>
      </c>
      <c r="M22" s="10">
        <f t="shared" si="3"/>
        <v>529</v>
      </c>
    </row>
    <row r="23" spans="1:13">
      <c r="A23" s="7">
        <v>15</v>
      </c>
      <c r="B23" s="8">
        <v>1</v>
      </c>
      <c r="C23" s="8">
        <v>3</v>
      </c>
      <c r="D23" s="8">
        <v>4</v>
      </c>
      <c r="E23" s="8">
        <v>2</v>
      </c>
      <c r="F23" s="9">
        <v>0</v>
      </c>
      <c r="G23" s="8">
        <v>2</v>
      </c>
      <c r="H23" s="8">
        <v>2</v>
      </c>
      <c r="I23" s="8">
        <v>4</v>
      </c>
      <c r="J23" s="9">
        <v>3</v>
      </c>
      <c r="K23" s="8">
        <v>2</v>
      </c>
      <c r="L23" s="10">
        <f t="shared" si="2"/>
        <v>23</v>
      </c>
      <c r="M23" s="10">
        <f t="shared" si="3"/>
        <v>529</v>
      </c>
    </row>
    <row r="24" spans="1:13">
      <c r="A24" s="7">
        <v>2</v>
      </c>
      <c r="B24" s="8">
        <v>3</v>
      </c>
      <c r="C24" s="8">
        <v>3</v>
      </c>
      <c r="D24" s="8">
        <v>2</v>
      </c>
      <c r="E24" s="8">
        <v>2</v>
      </c>
      <c r="F24" s="9">
        <v>0</v>
      </c>
      <c r="G24" s="8">
        <v>3</v>
      </c>
      <c r="H24" s="8">
        <v>2</v>
      </c>
      <c r="I24" s="8">
        <v>1</v>
      </c>
      <c r="J24" s="9">
        <v>4</v>
      </c>
      <c r="K24" s="8">
        <v>2</v>
      </c>
      <c r="L24" s="10">
        <f t="shared" si="2"/>
        <v>22</v>
      </c>
      <c r="M24" s="10">
        <f t="shared" si="3"/>
        <v>484</v>
      </c>
    </row>
    <row r="25" spans="1:13">
      <c r="A25" s="7">
        <v>10</v>
      </c>
      <c r="B25" s="8">
        <v>3</v>
      </c>
      <c r="C25" s="8">
        <v>3</v>
      </c>
      <c r="D25" s="8">
        <v>3</v>
      </c>
      <c r="E25" s="8">
        <v>3</v>
      </c>
      <c r="F25" s="9">
        <v>0</v>
      </c>
      <c r="G25" s="8">
        <v>3</v>
      </c>
      <c r="H25" s="8">
        <v>2</v>
      </c>
      <c r="I25" s="8">
        <v>0</v>
      </c>
      <c r="J25" s="9">
        <v>3</v>
      </c>
      <c r="K25" s="8">
        <v>0</v>
      </c>
      <c r="L25" s="10">
        <f t="shared" si="2"/>
        <v>20</v>
      </c>
      <c r="M25" s="10">
        <f t="shared" si="3"/>
        <v>400</v>
      </c>
    </row>
    <row r="26" spans="1:13" ht="15.75">
      <c r="A26" s="24" t="s">
        <v>25</v>
      </c>
      <c r="B26" s="25">
        <f>AVERAGE(B6:B15)</f>
        <v>3.7</v>
      </c>
      <c r="C26" s="25">
        <f t="shared" ref="C26:I26" si="4">AVERAGE(C6:C15)</f>
        <v>3.6</v>
      </c>
      <c r="D26" s="25">
        <f t="shared" si="4"/>
        <v>3.5</v>
      </c>
      <c r="E26" s="25">
        <f t="shared" si="4"/>
        <v>3.4</v>
      </c>
      <c r="F26" s="26">
        <f>AVERAGE(F6:F15)</f>
        <v>0.4</v>
      </c>
      <c r="G26" s="25">
        <f t="shared" si="4"/>
        <v>3.6</v>
      </c>
      <c r="H26" s="25">
        <f>AVERAGE(H6:H15)</f>
        <v>3.2</v>
      </c>
      <c r="I26" s="25">
        <f t="shared" si="4"/>
        <v>3.2</v>
      </c>
      <c r="J26" s="26">
        <f>AVERAGE(J6:J15)</f>
        <v>3.7</v>
      </c>
      <c r="K26" s="25">
        <f>AVERAGE(K6:K15)</f>
        <v>3.2</v>
      </c>
    </row>
    <row r="27" spans="1:13" ht="15.75">
      <c r="A27" s="24" t="s">
        <v>26</v>
      </c>
      <c r="B27" s="27">
        <f>AVERAGE(B16:B25)</f>
        <v>2.9</v>
      </c>
      <c r="C27" s="27">
        <f t="shared" ref="C27:I27" si="5">AVERAGE(C16:C25)</f>
        <v>3.3</v>
      </c>
      <c r="D27" s="27">
        <f t="shared" si="5"/>
        <v>2.8</v>
      </c>
      <c r="E27" s="27">
        <f t="shared" si="5"/>
        <v>2.6</v>
      </c>
      <c r="F27" s="28">
        <f>AVERAGE(F16:F25)</f>
        <v>0.2</v>
      </c>
      <c r="G27" s="27">
        <f t="shared" si="5"/>
        <v>2.7</v>
      </c>
      <c r="H27" s="27">
        <f t="shared" si="5"/>
        <v>2.2999999999999998</v>
      </c>
      <c r="I27" s="27">
        <f t="shared" si="5"/>
        <v>2.5</v>
      </c>
      <c r="J27" s="28">
        <f>AVERAGE(J16:J25)</f>
        <v>3.6</v>
      </c>
      <c r="K27" s="27">
        <f>AVERAGE(K16:K25)</f>
        <v>2.4</v>
      </c>
    </row>
    <row r="28" spans="1:13" ht="15.75">
      <c r="A28" s="29" t="s">
        <v>27</v>
      </c>
      <c r="B28" s="7">
        <f>((B26-B27))</f>
        <v>0.80000000000000027</v>
      </c>
      <c r="C28" s="7">
        <f t="shared" ref="C28:E28" si="6">((C26-C27))</f>
        <v>0.30000000000000027</v>
      </c>
      <c r="D28" s="7">
        <f t="shared" si="6"/>
        <v>0.70000000000000018</v>
      </c>
      <c r="E28" s="7">
        <f t="shared" si="6"/>
        <v>0.79999999999999982</v>
      </c>
      <c r="F28" s="13">
        <f>((F26-F27))</f>
        <v>0.2</v>
      </c>
      <c r="G28" s="7">
        <f t="shared" ref="G28" si="7">((G26-G27))</f>
        <v>0.89999999999999991</v>
      </c>
      <c r="H28" s="7">
        <f>((H26-H27))</f>
        <v>0.90000000000000036</v>
      </c>
      <c r="I28" s="7">
        <f t="shared" ref="I28" si="8">((I26-I27))</f>
        <v>0.70000000000000018</v>
      </c>
      <c r="J28" s="13">
        <f t="shared" ref="J28:K28" si="9">((J26-J27))</f>
        <v>0.10000000000000009</v>
      </c>
      <c r="K28" s="7">
        <f t="shared" si="9"/>
        <v>0.80000000000000027</v>
      </c>
    </row>
    <row r="29" spans="1:13" ht="15.75">
      <c r="A29" s="4" t="s">
        <v>10</v>
      </c>
      <c r="B29" s="30" t="s">
        <v>28</v>
      </c>
      <c r="C29" s="30" t="s">
        <v>29</v>
      </c>
      <c r="D29" s="30" t="s">
        <v>30</v>
      </c>
      <c r="E29" s="30" t="s">
        <v>28</v>
      </c>
      <c r="F29" s="31" t="s">
        <v>31</v>
      </c>
      <c r="G29" s="30" t="s">
        <v>28</v>
      </c>
      <c r="H29" s="30" t="s">
        <v>28</v>
      </c>
      <c r="I29" s="30" t="s">
        <v>30</v>
      </c>
      <c r="J29" s="31" t="s">
        <v>31</v>
      </c>
      <c r="K29" s="30" t="s">
        <v>28</v>
      </c>
    </row>
    <row r="30" spans="1:13">
      <c r="A30" s="1" t="s">
        <v>23</v>
      </c>
      <c r="B30" s="23" t="s">
        <v>32</v>
      </c>
    </row>
    <row r="31" spans="1:13">
      <c r="B31" s="1" t="s">
        <v>33</v>
      </c>
    </row>
    <row r="32" spans="1:13">
      <c r="B32" s="1" t="s">
        <v>34</v>
      </c>
    </row>
    <row r="33" spans="2:2">
      <c r="B33" s="1" t="s">
        <v>35</v>
      </c>
    </row>
  </sheetData>
  <mergeCells count="4">
    <mergeCell ref="A4:A5"/>
    <mergeCell ref="B4:K4"/>
    <mergeCell ref="L4:L5"/>
    <mergeCell ref="M4:M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validitas soal</vt:lpstr>
      <vt:lpstr>Validitas Santi</vt:lpstr>
      <vt:lpstr>Reliabilitas Santi</vt:lpstr>
      <vt:lpstr>reliabilitas soal</vt:lpstr>
      <vt:lpstr>tingkat kesukaran</vt:lpstr>
      <vt:lpstr>daya beda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</dc:creator>
  <cp:lastModifiedBy>LMS</cp:lastModifiedBy>
  <cp:lastPrinted>2017-08-15T06:01:10Z</cp:lastPrinted>
  <dcterms:created xsi:type="dcterms:W3CDTF">2017-07-05T01:58:19Z</dcterms:created>
  <dcterms:modified xsi:type="dcterms:W3CDTF">2018-02-02T05:48:40Z</dcterms:modified>
</cp:coreProperties>
</file>